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B4D53621-A2B9-4452-AB06-199FA6416831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Table1" sheetId="1" r:id="rId1"/>
  </sheets>
  <definedNames>
    <definedName name="_xlnm.Print_Titles" localSheetId="0">Table1!$5:$6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9" i="1" l="1"/>
  <c r="G276" i="1" l="1"/>
  <c r="F276" i="1"/>
  <c r="E276" i="1"/>
  <c r="F227" i="1"/>
  <c r="G227" i="1"/>
  <c r="F228" i="1"/>
  <c r="G228" i="1"/>
  <c r="F229" i="1"/>
  <c r="G229" i="1"/>
  <c r="F230" i="1"/>
  <c r="G230" i="1"/>
  <c r="E228" i="1"/>
  <c r="E229" i="1"/>
  <c r="E230" i="1"/>
  <c r="E227" i="1"/>
  <c r="G251" i="1"/>
  <c r="F251" i="1"/>
  <c r="E251" i="1"/>
  <c r="E256" i="1"/>
  <c r="F256" i="1"/>
  <c r="G256" i="1"/>
  <c r="G246" i="1" l="1"/>
  <c r="F246" i="1"/>
  <c r="E246" i="1"/>
  <c r="E158" i="1" l="1"/>
  <c r="E66" i="1" l="1"/>
  <c r="F66" i="1"/>
  <c r="G66" i="1"/>
  <c r="F159" i="1" l="1"/>
  <c r="G159" i="1"/>
  <c r="E99" i="1" l="1"/>
  <c r="G271" i="1" l="1"/>
  <c r="F271" i="1"/>
  <c r="E271" i="1"/>
  <c r="E144" i="1"/>
  <c r="F178" i="1" l="1"/>
  <c r="G178" i="1"/>
  <c r="E178" i="1"/>
  <c r="G236" i="1" l="1"/>
  <c r="F236" i="1"/>
  <c r="E236" i="1"/>
  <c r="E211" i="1"/>
  <c r="E261" i="1" l="1"/>
  <c r="F261" i="1"/>
  <c r="G261" i="1"/>
  <c r="G266" i="1" l="1"/>
  <c r="F266" i="1"/>
  <c r="E266" i="1"/>
  <c r="E14" i="1" l="1"/>
  <c r="E9" i="1" s="1"/>
  <c r="F14" i="1" l="1"/>
  <c r="G14" i="1"/>
  <c r="G31" i="1"/>
  <c r="F31" i="1"/>
  <c r="E31" i="1"/>
  <c r="G231" i="1"/>
  <c r="F231" i="1"/>
  <c r="E231" i="1"/>
  <c r="F177" i="1"/>
  <c r="G177" i="1"/>
  <c r="E177" i="1"/>
  <c r="F157" i="1"/>
  <c r="G157" i="1"/>
  <c r="E157" i="1"/>
  <c r="F144" i="1"/>
  <c r="G144" i="1"/>
  <c r="F143" i="1"/>
  <c r="G143" i="1"/>
  <c r="E143" i="1"/>
  <c r="F142" i="1"/>
  <c r="G142" i="1"/>
  <c r="E142" i="1"/>
  <c r="F97" i="1"/>
  <c r="G97" i="1"/>
  <c r="E97" i="1"/>
  <c r="F99" i="1"/>
  <c r="G99" i="1"/>
  <c r="G9" i="1" l="1"/>
  <c r="F9" i="1"/>
  <c r="F123" i="1"/>
  <c r="G123" i="1"/>
  <c r="F125" i="1"/>
  <c r="G125" i="1"/>
  <c r="E125" i="1"/>
  <c r="E123" i="1"/>
  <c r="G136" i="1"/>
  <c r="F136" i="1"/>
  <c r="E136" i="1"/>
  <c r="G131" i="1"/>
  <c r="F131" i="1"/>
  <c r="E131" i="1"/>
  <c r="G226" i="1"/>
  <c r="F226" i="1"/>
  <c r="E226" i="1"/>
  <c r="G221" i="1"/>
  <c r="F221" i="1"/>
  <c r="E221" i="1"/>
  <c r="G26" i="1" l="1"/>
  <c r="F26" i="1"/>
  <c r="E26" i="1"/>
  <c r="E186" i="1"/>
  <c r="E191" i="1"/>
  <c r="E196" i="1"/>
  <c r="E201" i="1"/>
  <c r="E206" i="1"/>
  <c r="E216" i="1"/>
  <c r="G216" i="1"/>
  <c r="F216" i="1"/>
  <c r="G211" i="1"/>
  <c r="F211" i="1"/>
  <c r="G206" i="1"/>
  <c r="F206" i="1"/>
  <c r="G201" i="1"/>
  <c r="F201" i="1"/>
  <c r="G196" i="1"/>
  <c r="F196" i="1"/>
  <c r="G191" i="1"/>
  <c r="F191" i="1"/>
  <c r="G186" i="1"/>
  <c r="F186" i="1"/>
  <c r="G181" i="1"/>
  <c r="F181" i="1"/>
  <c r="E181" i="1"/>
  <c r="G176" i="1"/>
  <c r="F176" i="1"/>
  <c r="E176" i="1"/>
  <c r="G171" i="1"/>
  <c r="F171" i="1"/>
  <c r="E171" i="1"/>
  <c r="G166" i="1"/>
  <c r="F166" i="1"/>
  <c r="E166" i="1"/>
  <c r="G161" i="1"/>
  <c r="F161" i="1"/>
  <c r="E161" i="1"/>
  <c r="G156" i="1"/>
  <c r="F156" i="1"/>
  <c r="E156" i="1"/>
  <c r="G151" i="1"/>
  <c r="F151" i="1"/>
  <c r="E151" i="1"/>
  <c r="G146" i="1"/>
  <c r="F146" i="1"/>
  <c r="E146" i="1"/>
  <c r="G141" i="1"/>
  <c r="F141" i="1"/>
  <c r="E141" i="1"/>
  <c r="G126" i="1"/>
  <c r="F126" i="1"/>
  <c r="E126" i="1"/>
  <c r="G121" i="1"/>
  <c r="F121" i="1"/>
  <c r="E121" i="1"/>
  <c r="G116" i="1"/>
  <c r="F116" i="1"/>
  <c r="E116" i="1"/>
  <c r="G111" i="1"/>
  <c r="F111" i="1"/>
  <c r="E111" i="1"/>
  <c r="G106" i="1"/>
  <c r="F106" i="1"/>
  <c r="E106" i="1"/>
  <c r="G101" i="1"/>
  <c r="F101" i="1"/>
  <c r="E101" i="1"/>
  <c r="G96" i="1"/>
  <c r="F96" i="1"/>
  <c r="E96" i="1"/>
  <c r="G91" i="1"/>
  <c r="F91" i="1"/>
  <c r="E91" i="1"/>
  <c r="G86" i="1"/>
  <c r="F86" i="1"/>
  <c r="E86" i="1"/>
  <c r="G81" i="1"/>
  <c r="F81" i="1"/>
  <c r="E81" i="1"/>
  <c r="G76" i="1"/>
  <c r="F76" i="1"/>
  <c r="E76" i="1"/>
  <c r="G71" i="1"/>
  <c r="F71" i="1"/>
  <c r="E71" i="1"/>
  <c r="G61" i="1"/>
  <c r="F61" i="1"/>
  <c r="E61" i="1"/>
  <c r="G51" i="1"/>
  <c r="F51" i="1"/>
  <c r="E51" i="1"/>
  <c r="F13" i="1"/>
  <c r="F8" i="1" s="1"/>
  <c r="G41" i="1"/>
  <c r="F41" i="1"/>
  <c r="E41" i="1"/>
  <c r="G35" i="1"/>
  <c r="G36" i="1" s="1"/>
  <c r="F35" i="1"/>
  <c r="F36" i="1" s="1"/>
  <c r="E35" i="1"/>
  <c r="E10" i="1" s="1"/>
  <c r="F12" i="1"/>
  <c r="F7" i="1" s="1"/>
  <c r="G13" i="1"/>
  <c r="G8" i="1" s="1"/>
  <c r="G12" i="1"/>
  <c r="G7" i="1" s="1"/>
  <c r="E13" i="1"/>
  <c r="E8" i="1" s="1"/>
  <c r="E12" i="1"/>
  <c r="E7" i="1" s="1"/>
  <c r="F21" i="1"/>
  <c r="G21" i="1"/>
  <c r="E21" i="1"/>
  <c r="F11" i="1" l="1"/>
  <c r="E11" i="1"/>
  <c r="G11" i="1"/>
  <c r="E36" i="1"/>
  <c r="G46" i="1"/>
  <c r="F46" i="1"/>
  <c r="E46" i="1"/>
  <c r="E16" i="1"/>
  <c r="G16" i="1"/>
  <c r="F16" i="1"/>
</calcChain>
</file>

<file path=xl/sharedStrings.xml><?xml version="1.0" encoding="utf-8"?>
<sst xmlns="http://schemas.openxmlformats.org/spreadsheetml/2006/main" count="649" uniqueCount="115">
  <si>
    <t/>
  </si>
  <si>
    <t>№ пп</t>
  </si>
  <si>
    <t>Подпрограмма, основное мероприятие, направление расходов, мероприятие</t>
  </si>
  <si>
    <t>Ответственный исполнитель, соисполнители</t>
  </si>
  <si>
    <t>Источник
финансового
обеспечения</t>
  </si>
  <si>
    <t>Объем средств на реализацию, рублей</t>
  </si>
  <si>
    <t>средства областного бюджета</t>
  </si>
  <si>
    <t>средства федерального бюджета</t>
  </si>
  <si>
    <t>средства местных бюджетов</t>
  </si>
  <si>
    <t>внебюджетные средства</t>
  </si>
  <si>
    <t>итого</t>
  </si>
  <si>
    <t>1.</t>
  </si>
  <si>
    <t>1.1.</t>
  </si>
  <si>
    <t>1.2.</t>
  </si>
  <si>
    <t>2.</t>
  </si>
  <si>
    <t>План реализации муниципальной программы</t>
  </si>
  <si>
    <t>администрация Жирятинского района</t>
  </si>
  <si>
    <t>Обеспечение деятельности главы местной администрации (исполнительно- распорядительного органа муниципального образования)</t>
  </si>
  <si>
    <t>6.</t>
  </si>
  <si>
    <t>7.</t>
  </si>
  <si>
    <t>Выплаты пенсии за выслугу лет лицам, замещавшим должности муниципальной службы</t>
  </si>
  <si>
    <t>8.</t>
  </si>
  <si>
    <t>9.</t>
  </si>
  <si>
    <t>10.</t>
  </si>
  <si>
    <t>Социальные выплаты лицам, удостоенным звания почетного гражданина муниципального образования</t>
  </si>
  <si>
    <t>Выплата единовременного пособия при всех формах устройства детей, лишенных родительского попечения, в семью</t>
  </si>
  <si>
    <t>12.</t>
  </si>
  <si>
    <t>13.</t>
  </si>
  <si>
    <t>14.</t>
  </si>
  <si>
    <t>Единые дежурно-диспетчерские службы</t>
  </si>
  <si>
    <t>15.</t>
  </si>
  <si>
    <t>16.</t>
  </si>
  <si>
    <t>Осуществление первичного воинского учета на территориях, где отсутствуют военные комиссариаты</t>
  </si>
  <si>
    <t>17.</t>
  </si>
  <si>
    <t>18.</t>
  </si>
  <si>
    <t>Подготовка объектов ЖКХ к зиме</t>
  </si>
  <si>
    <t>19.</t>
  </si>
  <si>
    <t>20.</t>
  </si>
  <si>
    <t>21.</t>
  </si>
  <si>
    <t>Повышение энергетической эффективности и обеспечение энергосбережения</t>
  </si>
  <si>
    <t>22.</t>
  </si>
  <si>
    <t>Эксплуатация и содержание имущества казны муниципального образования</t>
  </si>
  <si>
    <t>23.</t>
  </si>
  <si>
    <t>24.</t>
  </si>
  <si>
    <t>25.</t>
  </si>
  <si>
    <t>Мероприятия по работе с семьей, детьми и молодежью</t>
  </si>
  <si>
    <t>26.</t>
  </si>
  <si>
    <t>Профилактика безнадзорности и правонарушений несовершеннолетних</t>
  </si>
  <si>
    <t>27.</t>
  </si>
  <si>
    <t>Мероприятия по развитию физической культуры и спорта</t>
  </si>
  <si>
    <t>28.</t>
  </si>
  <si>
    <t>Библиотеки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</si>
  <si>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</t>
  </si>
  <si>
    <t>Реализация переданных полномочий по решению отдельных вопросов местного значения муниципальных районов в соответствии с заключенными соглашениями в сфере дорожного хозяйства</t>
  </si>
  <si>
    <t>3.</t>
  </si>
  <si>
    <t>4.</t>
  </si>
  <si>
    <t>5.</t>
  </si>
  <si>
    <t>Противодействие злоупотреблению наркотиками и их незаконному обороту</t>
  </si>
  <si>
    <t>Дворцы и дома культуры, клубы, выставочные залы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</si>
  <si>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</t>
  </si>
  <si>
    <t>Руководство и управление в сфере установленных функций органов местного самоуправления</t>
  </si>
  <si>
    <t xml:space="preserve">Профилактика безнадзорности и правонарушений несовершеннолетних, организация деятельности административных комиссий и определение перечня должностных лиц органов местного самоуправления, уполномоченных составлять протоколы об административных правонарушений </t>
  </si>
  <si>
    <t>Осуществление отдельных полномочий в области охраны труда и уведомительной регистрации территориальных соглашений и коллективных договоров</t>
  </si>
  <si>
    <t>2024 год</t>
  </si>
  <si>
    <t>Обеспечение эффективной деятельности главы исполнительно-распорядительного органа муниципального образования и администрации района</t>
  </si>
  <si>
    <t>Многофункциональные центры предоставления государственных и муниципальных услуг</t>
  </si>
  <si>
    <t>Организация и осуществление мероприятий по территориальной обороне и гражданской обороне, защите населения и территории муниципального образования от чрезвычайных ситуаций природного и техногенного характера</t>
  </si>
  <si>
    <t>11.</t>
  </si>
  <si>
    <t>Компенсация транспортным организациям части потерь в доходах и (или) возмещение затрат, возникающих в результате регулирования тарифов на перевозку пассажиров пассажирским транспортом по муниципальным маршрутам регулярных перевозок</t>
  </si>
  <si>
    <t>Дорожное хозяйство (дорожные фонды)</t>
  </si>
  <si>
    <t xml:space="preserve">Обеспечение сохранности автомобильных дорог местного значения и условий безопасности движения по ним </t>
  </si>
  <si>
    <t>Осуществление отдельных полномочий в сфере образования (предоставление мер социальной поддержки педагогическим работникам и специалистам образовательных организаций (за исключением педагогических работников), работающим в сельских населенных пунктах и поселках городского типа на территории Брянской области)</t>
  </si>
  <si>
    <t>Повышение доступности и качества предоставления дополнительного образования детей</t>
  </si>
  <si>
    <t>Предоставление мер социальной поддержки по оплате жилья и коммунальных услуг отдельным категориям граждан, работающих в учреждениях культуры, находящихся в сельской местности или поселках городского типа на территории Брянской области</t>
  </si>
  <si>
    <t>19.2.</t>
  </si>
  <si>
    <t xml:space="preserve">Реализация мероприятий по модернизации библиотек в части комплектования книжных фондов 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</si>
  <si>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</si>
  <si>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государственной политики в сфере защиты прав детей, в том числе детей-сирот и детей, оставшихся без попечения родителей</t>
  </si>
  <si>
    <t>Обеспечение сохранности жилых помещений, закрепленных за детьми-сиротами и детьми, оставшимися без попечения родителей</t>
  </si>
  <si>
    <t>Расходы на организацию и осуществление деятельности по опеке и попечительству</t>
  </si>
  <si>
    <t>Расходы на подготовку лиц, желающих принять на воспитание в свою семью ребенка, оставшегося без попечения родителей.                          Расходы на подготовку граждан, выразивших желание стать опекунами или попечителями совершеннолетних недееспособных или не полностью дееспособных граждан.</t>
  </si>
  <si>
    <t>Содержание ребенка в семье опекуна и приемной семье, а также вознаграждение, причитающееся приемному родителю</t>
  </si>
  <si>
    <t>Мероприятия в сфере социальной и демографической политики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</si>
  <si>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</si>
  <si>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1.3.</t>
  </si>
  <si>
    <t>29.</t>
  </si>
  <si>
    <t>2025 год</t>
  </si>
  <si>
    <t>Мероприятия в сфере охраны окружающей среды</t>
  </si>
  <si>
    <t>Установление регулируемых тарифов на регулирные перевозки пассажиров и багажа автомобильным транспортом и городским наземным электрическим транспортом по муниципальным маршрутам регулярных перевозок</t>
  </si>
  <si>
    <t>2026 год</t>
  </si>
  <si>
    <t>Приложение 2
к муниципальной программе  ''Реализация полномочий органов местного самоуправления Жирятинского муниципального района Брянской области (2024 - 2026 годы)''</t>
  </si>
  <si>
    <t>Реализация полномочий органов местного самоуправления Жирятинского района (2024-2026 годы)</t>
  </si>
  <si>
    <t>Организация проведения на территории Брянской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оборудования и содержания скотомогильников (биотермических ям) и по организации мероприятий при осуществлении деятельности по обращению с животными без владельцев</t>
  </si>
  <si>
    <t>19.1.</t>
  </si>
  <si>
    <t>Реализация мероприятий по обеспечению жильем молодых семей</t>
  </si>
  <si>
    <t>12.1.</t>
  </si>
  <si>
    <t>12.2.</t>
  </si>
  <si>
    <t>20.1.</t>
  </si>
  <si>
    <t>20.2.</t>
  </si>
  <si>
    <t>22.1.</t>
  </si>
  <si>
    <t>22.2.</t>
  </si>
  <si>
    <t>22.3.</t>
  </si>
  <si>
    <t>22.4.</t>
  </si>
  <si>
    <t>22.5.</t>
  </si>
  <si>
    <t>26.1.</t>
  </si>
  <si>
    <t>30.</t>
  </si>
  <si>
    <t>Осуществление отдельных государственных полномочий Брянской области по обеспечению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</si>
  <si>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26.2.</t>
  </si>
  <si>
    <t>Закупка оборудования для создпния "умных" спортивных площадок</t>
  </si>
  <si>
    <t>26.3.</t>
  </si>
  <si>
    <t>31.</t>
  </si>
  <si>
    <t xml:space="preserve">Приобретение спецтехники и оборудования для предприятий жилижно-коммунального хозяйства </t>
  </si>
  <si>
    <t>Приложение 1</t>
  </si>
  <si>
    <t>Подготовка основания для размещения "умных" спортивных площадок с учетом монтажа оборудования</t>
  </si>
  <si>
    <t>к  постановлению админстрации Жирятинского района от ________.2024 № ____ "О внесении изменений в муниципальную программу Жирятинского района «Реализация полномочий органов местного самоуправления Жирятинского муниципального района Брянской области (2024-2026 годы)»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</si>
</sst>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0" x14ac:knownFonts="1">
    <font>
      <sz val="10"/>
      <color rgb="FF000000"/>
      <name val="Times New Roman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</borders>
  <cellStyleXfs count="1">
    <xf numFmtId="164" fontId="0" fillId="0" borderId="0">
      <alignment vertical="top" wrapText="1"/>
    </xf>
  </cellStyleXfs>
  <cellXfs count="77">
    <xf numFmtId="164" fontId="0" fillId="0" borderId="0" xfId="0" applyNumberFormat="1" applyFont="1" applyFill="1" applyAlignment="1">
      <alignment vertical="top" wrapText="1"/>
    </xf>
    <xf numFmtId="0" fontId="1" fillId="0" borderId="0" xfId="0" applyNumberFormat="1" applyFont="1" applyFill="1" applyAlignment="1">
      <alignment horizontal="right" vertical="center" wrapText="1"/>
    </xf>
    <xf numFmtId="0" fontId="0" fillId="2" borderId="2" xfId="0" applyNumberFormat="1" applyFont="1" applyFill="1" applyBorder="1" applyAlignment="1">
      <alignment horizontal="center" vertical="top" wrapText="1"/>
    </xf>
    <xf numFmtId="0" fontId="0" fillId="2" borderId="4" xfId="0" applyNumberFormat="1" applyFont="1" applyFill="1" applyBorder="1" applyAlignment="1">
      <alignment vertical="top" wrapText="1"/>
    </xf>
    <xf numFmtId="4" fontId="0" fillId="2" borderId="4" xfId="0" applyNumberFormat="1" applyFont="1" applyFill="1" applyBorder="1" applyAlignment="1">
      <alignment vertical="top" wrapText="1"/>
    </xf>
    <xf numFmtId="0" fontId="0" fillId="2" borderId="8" xfId="0" applyNumberFormat="1" applyFont="1" applyFill="1" applyBorder="1" applyAlignment="1">
      <alignment horizontal="center" vertical="top" wrapText="1"/>
    </xf>
    <xf numFmtId="0" fontId="0" fillId="2" borderId="9" xfId="0" applyNumberFormat="1" applyFont="1" applyFill="1" applyBorder="1" applyAlignment="1">
      <alignment horizontal="center" vertical="top" wrapText="1"/>
    </xf>
    <xf numFmtId="0" fontId="2" fillId="2" borderId="10" xfId="0" applyNumberFormat="1" applyFont="1" applyFill="1" applyBorder="1" applyAlignment="1">
      <alignment vertical="top" wrapText="1"/>
    </xf>
    <xf numFmtId="4" fontId="2" fillId="2" borderId="10" xfId="0" applyNumberFormat="1" applyFont="1" applyFill="1" applyBorder="1" applyAlignment="1">
      <alignment vertical="top" wrapText="1"/>
    </xf>
    <xf numFmtId="16" fontId="5" fillId="2" borderId="2" xfId="0" applyNumberFormat="1" applyFont="1" applyFill="1" applyBorder="1" applyAlignment="1">
      <alignment horizontal="center" vertical="top" wrapText="1"/>
    </xf>
    <xf numFmtId="0" fontId="5" fillId="2" borderId="7" xfId="0" applyNumberFormat="1" applyFont="1" applyFill="1" applyBorder="1" applyAlignment="1">
      <alignment vertical="top" wrapText="1"/>
    </xf>
    <xf numFmtId="4" fontId="5" fillId="2" borderId="7" xfId="0" applyNumberFormat="1" applyFont="1" applyFill="1" applyBorder="1" applyAlignment="1">
      <alignment vertical="top" wrapText="1"/>
    </xf>
    <xf numFmtId="164" fontId="5" fillId="0" borderId="0" xfId="0" applyNumberFormat="1" applyFont="1" applyFill="1" applyAlignment="1">
      <alignment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0" fontId="5" fillId="2" borderId="4" xfId="0" applyNumberFormat="1" applyFont="1" applyFill="1" applyBorder="1" applyAlignment="1">
      <alignment vertical="top" wrapText="1"/>
    </xf>
    <xf numFmtId="4" fontId="5" fillId="2" borderId="4" xfId="0" applyNumberFormat="1" applyFont="1" applyFill="1" applyBorder="1" applyAlignment="1">
      <alignment vertical="top" wrapText="1"/>
    </xf>
    <xf numFmtId="0" fontId="5" fillId="2" borderId="9" xfId="0" applyNumberFormat="1" applyFont="1" applyFill="1" applyBorder="1" applyAlignment="1">
      <alignment horizontal="center" vertical="top" wrapText="1"/>
    </xf>
    <xf numFmtId="0" fontId="6" fillId="2" borderId="10" xfId="0" applyNumberFormat="1" applyFont="1" applyFill="1" applyBorder="1" applyAlignment="1">
      <alignment vertical="top" wrapText="1"/>
    </xf>
    <xf numFmtId="4" fontId="6" fillId="2" borderId="10" xfId="0" applyNumberFormat="1" applyFont="1" applyFill="1" applyBorder="1" applyAlignment="1">
      <alignment vertical="top" wrapText="1"/>
    </xf>
    <xf numFmtId="16" fontId="5" fillId="2" borderId="11" xfId="0" applyNumberFormat="1" applyFont="1" applyFill="1" applyBorder="1" applyAlignment="1">
      <alignment horizontal="center" vertical="top" wrapText="1"/>
    </xf>
    <xf numFmtId="0" fontId="5" fillId="2" borderId="12" xfId="0" applyNumberFormat="1" applyFont="1" applyFill="1" applyBorder="1" applyAlignment="1">
      <alignment vertical="top" wrapText="1"/>
    </xf>
    <xf numFmtId="4" fontId="5" fillId="2" borderId="12" xfId="0" applyNumberFormat="1" applyFont="1" applyFill="1" applyBorder="1" applyAlignment="1">
      <alignment vertical="top" wrapText="1"/>
    </xf>
    <xf numFmtId="4" fontId="8" fillId="2" borderId="12" xfId="0" applyNumberFormat="1" applyFont="1" applyFill="1" applyBorder="1" applyAlignment="1">
      <alignment vertical="top" wrapText="1"/>
    </xf>
    <xf numFmtId="0" fontId="8" fillId="2" borderId="12" xfId="0" applyNumberFormat="1" applyFont="1" applyFill="1" applyBorder="1" applyAlignment="1">
      <alignment vertical="top" wrapText="1"/>
    </xf>
    <xf numFmtId="0" fontId="8" fillId="2" borderId="4" xfId="0" applyNumberFormat="1" applyFont="1" applyFill="1" applyBorder="1" applyAlignment="1">
      <alignment vertical="top" wrapText="1"/>
    </xf>
    <xf numFmtId="0" fontId="8" fillId="2" borderId="7" xfId="0" applyNumberFormat="1" applyFont="1" applyFill="1" applyBorder="1" applyAlignment="1">
      <alignment vertical="top" wrapText="1"/>
    </xf>
    <xf numFmtId="0" fontId="9" fillId="2" borderId="10" xfId="0" applyNumberFormat="1" applyFont="1" applyFill="1" applyBorder="1" applyAlignment="1">
      <alignment vertical="top" wrapText="1"/>
    </xf>
    <xf numFmtId="164" fontId="8" fillId="0" borderId="0" xfId="0" applyNumberFormat="1" applyFont="1" applyFill="1" applyAlignment="1">
      <alignment vertical="top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11" xfId="0" applyNumberFormat="1" applyFont="1" applyFill="1" applyBorder="1" applyAlignment="1">
      <alignment horizontal="left" vertical="top" wrapText="1"/>
    </xf>
    <xf numFmtId="0" fontId="8" fillId="2" borderId="2" xfId="0" applyNumberFormat="1" applyFont="1" applyFill="1" applyBorder="1" applyAlignment="1">
      <alignment horizontal="center" vertical="top" wrapText="1"/>
    </xf>
    <xf numFmtId="4" fontId="8" fillId="2" borderId="4" xfId="0" applyNumberFormat="1" applyFont="1" applyFill="1" applyBorder="1" applyAlignment="1">
      <alignment vertical="top" wrapText="1"/>
    </xf>
    <xf numFmtId="0" fontId="8" fillId="2" borderId="9" xfId="0" applyNumberFormat="1" applyFont="1" applyFill="1" applyBorder="1" applyAlignment="1">
      <alignment horizontal="center" vertical="top" wrapText="1"/>
    </xf>
    <xf numFmtId="4" fontId="9" fillId="2" borderId="10" xfId="0" applyNumberFormat="1" applyFont="1" applyFill="1" applyBorder="1" applyAlignment="1">
      <alignment vertical="top" wrapText="1"/>
    </xf>
    <xf numFmtId="4" fontId="8" fillId="2" borderId="7" xfId="0" applyNumberFormat="1" applyFont="1" applyFill="1" applyBorder="1" applyAlignment="1">
      <alignment vertical="top" wrapText="1"/>
    </xf>
    <xf numFmtId="16" fontId="8" fillId="2" borderId="11" xfId="0" applyNumberFormat="1" applyFont="1" applyFill="1" applyBorder="1" applyAlignment="1">
      <alignment horizontal="center" vertical="top" wrapText="1"/>
    </xf>
    <xf numFmtId="16" fontId="8" fillId="2" borderId="2" xfId="0" applyNumberFormat="1" applyFont="1" applyFill="1" applyBorder="1" applyAlignment="1">
      <alignment horizontal="center" vertical="top" wrapText="1"/>
    </xf>
    <xf numFmtId="0" fontId="5" fillId="2" borderId="11" xfId="0" applyNumberFormat="1" applyFont="1" applyFill="1" applyBorder="1" applyAlignment="1">
      <alignment horizontal="center" vertical="top" wrapText="1"/>
    </xf>
    <xf numFmtId="0" fontId="6" fillId="2" borderId="9" xfId="0" applyNumberFormat="1" applyFont="1" applyFill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center" vertical="top" wrapText="1"/>
    </xf>
    <xf numFmtId="0" fontId="5" fillId="2" borderId="3" xfId="0" applyNumberFormat="1" applyFont="1" applyFill="1" applyBorder="1" applyAlignment="1">
      <alignment horizontal="center" vertical="top" wrapText="1"/>
    </xf>
    <xf numFmtId="0" fontId="6" fillId="2" borderId="4" xfId="0" applyNumberFormat="1" applyFont="1" applyFill="1" applyBorder="1" applyAlignment="1">
      <alignment vertical="top" wrapText="1"/>
    </xf>
    <xf numFmtId="4" fontId="6" fillId="2" borderId="4" xfId="0" applyNumberFormat="1" applyFont="1" applyFill="1" applyBorder="1" applyAlignment="1">
      <alignment vertical="top" wrapText="1"/>
    </xf>
    <xf numFmtId="16" fontId="5" fillId="2" borderId="1" xfId="0" applyNumberFormat="1" applyFont="1" applyFill="1" applyBorder="1" applyAlignment="1">
      <alignment horizontal="center" vertical="top" wrapText="1"/>
    </xf>
    <xf numFmtId="164" fontId="7" fillId="0" borderId="0" xfId="0" applyNumberFormat="1" applyFont="1" applyFill="1" applyAlignment="1">
      <alignment vertical="top" wrapText="1"/>
    </xf>
    <xf numFmtId="4" fontId="5" fillId="3" borderId="7" xfId="0" applyNumberFormat="1" applyFont="1" applyFill="1" applyBorder="1" applyAlignment="1">
      <alignment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9" xfId="0" applyNumberFormat="1" applyFont="1" applyFill="1" applyBorder="1" applyAlignment="1">
      <alignment horizontal="left" vertical="top" wrapText="1"/>
    </xf>
    <xf numFmtId="0" fontId="5" fillId="2" borderId="5" xfId="0" applyNumberFormat="1" applyFont="1" applyFill="1" applyBorder="1" applyAlignment="1">
      <alignment horizontal="left" vertical="top" wrapText="1"/>
    </xf>
    <xf numFmtId="0" fontId="5" fillId="2" borderId="13" xfId="0" applyNumberFormat="1" applyFont="1" applyFill="1" applyBorder="1" applyAlignment="1">
      <alignment horizontal="left" vertical="top" wrapText="1"/>
    </xf>
    <xf numFmtId="0" fontId="8" fillId="2" borderId="2" xfId="0" applyNumberFormat="1" applyFont="1" applyFill="1" applyBorder="1" applyAlignment="1">
      <alignment horizontal="left" vertical="top" wrapText="1"/>
    </xf>
    <xf numFmtId="0" fontId="8" fillId="2" borderId="9" xfId="0" applyNumberFormat="1" applyFont="1" applyFill="1" applyBorder="1" applyAlignment="1">
      <alignment horizontal="left" vertical="top" wrapText="1"/>
    </xf>
    <xf numFmtId="0" fontId="8" fillId="2" borderId="5" xfId="0" applyNumberFormat="1" applyFont="1" applyFill="1" applyBorder="1" applyAlignment="1">
      <alignment horizontal="left" vertical="top" wrapText="1"/>
    </xf>
    <xf numFmtId="0" fontId="8" fillId="2" borderId="13" xfId="0" applyNumberFormat="1" applyFont="1" applyFill="1" applyBorder="1" applyAlignment="1">
      <alignment horizontal="left" vertical="top" wrapText="1"/>
    </xf>
    <xf numFmtId="0" fontId="5" fillId="2" borderId="11" xfId="0" applyNumberFormat="1" applyFont="1" applyFill="1" applyBorder="1" applyAlignment="1">
      <alignment horizontal="left" vertical="top" wrapText="1"/>
    </xf>
    <xf numFmtId="0" fontId="5" fillId="2" borderId="16" xfId="0" applyNumberFormat="1" applyFont="1" applyFill="1" applyBorder="1" applyAlignment="1">
      <alignment horizontal="left" vertical="top" wrapText="1"/>
    </xf>
    <xf numFmtId="0" fontId="5" fillId="2" borderId="17" xfId="0" applyNumberFormat="1" applyFont="1" applyFill="1" applyBorder="1" applyAlignment="1">
      <alignment horizontal="left" vertical="top" wrapText="1"/>
    </xf>
    <xf numFmtId="0" fontId="5" fillId="2" borderId="18" xfId="0" applyNumberFormat="1" applyFont="1" applyFill="1" applyBorder="1" applyAlignment="1">
      <alignment horizontal="left" vertical="top" wrapText="1"/>
    </xf>
    <xf numFmtId="0" fontId="5" fillId="2" borderId="15" xfId="0" applyNumberFormat="1" applyFont="1" applyFill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3" xfId="0" applyNumberFormat="1" applyFont="1" applyFill="1" applyBorder="1" applyAlignment="1">
      <alignment horizontal="left" vertical="top" wrapText="1"/>
    </xf>
    <xf numFmtId="0" fontId="5" fillId="2" borderId="6" xfId="0" applyNumberFormat="1" applyFont="1" applyFill="1" applyBorder="1" applyAlignment="1">
      <alignment horizontal="left" vertical="top" wrapText="1"/>
    </xf>
    <xf numFmtId="0" fontId="3" fillId="2" borderId="14" xfId="0" applyNumberFormat="1" applyFont="1" applyFill="1" applyBorder="1" applyAlignment="1">
      <alignment horizontal="left" vertical="top" wrapText="1"/>
    </xf>
    <xf numFmtId="0" fontId="3" fillId="2" borderId="5" xfId="0" applyNumberFormat="1" applyFont="1" applyFill="1" applyBorder="1" applyAlignment="1">
      <alignment horizontal="left" vertical="top" wrapText="1"/>
    </xf>
    <xf numFmtId="0" fontId="3" fillId="2" borderId="13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right" vertical="center" wrapText="1"/>
    </xf>
    <xf numFmtId="0" fontId="0" fillId="0" borderId="0" xfId="0" applyNumberFormat="1" applyFont="1" applyFill="1" applyAlignment="1">
      <alignment horizontal="righ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left" vertical="top" wrapText="1"/>
    </xf>
    <xf numFmtId="0" fontId="0" fillId="2" borderId="2" xfId="0" applyNumberFormat="1" applyFill="1" applyBorder="1" applyAlignment="1">
      <alignment horizontal="left" vertical="top" wrapText="1"/>
    </xf>
    <xf numFmtId="0" fontId="0" fillId="2" borderId="9" xfId="0" applyNumberFormat="1" applyFill="1" applyBorder="1" applyAlignment="1">
      <alignment horizontal="left" vertical="top" wrapText="1"/>
    </xf>
    <xf numFmtId="0" fontId="8" fillId="2" borderId="11" xfId="0" applyNumberFormat="1" applyFont="1" applyFill="1" applyBorder="1" applyAlignment="1">
      <alignment horizontal="left" vertical="top" wrapText="1"/>
    </xf>
    <xf numFmtId="0" fontId="8" fillId="2" borderId="15" xfId="0" applyNumberFormat="1" applyFont="1" applyFill="1" applyBorder="1" applyAlignment="1">
      <alignment horizontal="left" vertical="top" wrapText="1"/>
    </xf>
    <xf numFmtId="49" fontId="7" fillId="0" borderId="0" xfId="0" applyNumberFormat="1" applyFont="1" applyFill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6"/>
  <sheetViews>
    <sheetView tabSelected="1" view="pageBreakPreview" zoomScaleNormal="110" zoomScaleSheetLayoutView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3" sqref="B3"/>
    </sheetView>
  </sheetViews>
  <sheetFormatPr defaultRowHeight="13.2" x14ac:dyDescent="0.25"/>
  <cols>
    <col min="1" max="1" width="7.109375" customWidth="1"/>
    <col min="2" max="2" width="35.77734375" customWidth="1"/>
    <col min="3" max="3" width="24.33203125" customWidth="1"/>
    <col min="4" max="4" width="23" customWidth="1"/>
    <col min="5" max="5" width="17.109375" customWidth="1"/>
    <col min="6" max="6" width="17" customWidth="1"/>
    <col min="7" max="7" width="17.33203125" customWidth="1"/>
    <col min="8" max="8" width="18.109375" bestFit="1" customWidth="1"/>
    <col min="9" max="9" width="11.109375" bestFit="1" customWidth="1"/>
  </cols>
  <sheetData>
    <row r="1" spans="1:7" x14ac:dyDescent="0.25">
      <c r="G1" s="45" t="s">
        <v>112</v>
      </c>
    </row>
    <row r="2" spans="1:7" ht="45.75" customHeight="1" x14ac:dyDescent="0.25">
      <c r="A2" t="s">
        <v>0</v>
      </c>
      <c r="C2" s="76" t="s">
        <v>114</v>
      </c>
      <c r="D2" s="76"/>
      <c r="E2" s="76"/>
      <c r="F2" s="76"/>
      <c r="G2" s="76"/>
    </row>
    <row r="3" spans="1:7" ht="56.25" customHeight="1" x14ac:dyDescent="0.25">
      <c r="A3" s="1" t="s">
        <v>0</v>
      </c>
      <c r="B3" s="1" t="s">
        <v>0</v>
      </c>
      <c r="C3" s="1" t="s">
        <v>0</v>
      </c>
      <c r="D3" s="66" t="s">
        <v>90</v>
      </c>
      <c r="E3" s="67"/>
      <c r="F3" s="67"/>
      <c r="G3" s="67"/>
    </row>
    <row r="4" spans="1:7" ht="20.25" customHeight="1" x14ac:dyDescent="0.25">
      <c r="A4" s="68" t="s">
        <v>15</v>
      </c>
      <c r="B4" s="68"/>
      <c r="C4" s="68"/>
      <c r="D4" s="68"/>
      <c r="E4" s="68"/>
      <c r="F4" s="68"/>
      <c r="G4" s="68"/>
    </row>
    <row r="5" spans="1:7" ht="25.5" customHeight="1" x14ac:dyDescent="0.25">
      <c r="A5" s="69" t="s">
        <v>1</v>
      </c>
      <c r="B5" s="69" t="s">
        <v>2</v>
      </c>
      <c r="C5" s="69" t="s">
        <v>3</v>
      </c>
      <c r="D5" s="69" t="s">
        <v>4</v>
      </c>
      <c r="E5" s="69" t="s">
        <v>5</v>
      </c>
      <c r="F5" s="69"/>
      <c r="G5" s="69"/>
    </row>
    <row r="6" spans="1:7" ht="34.5" customHeight="1" x14ac:dyDescent="0.25">
      <c r="A6" s="70" t="s">
        <v>0</v>
      </c>
      <c r="B6" s="70" t="s">
        <v>0</v>
      </c>
      <c r="C6" s="69" t="s">
        <v>0</v>
      </c>
      <c r="D6" s="69" t="s">
        <v>0</v>
      </c>
      <c r="E6" s="28" t="s">
        <v>63</v>
      </c>
      <c r="F6" s="28" t="s">
        <v>86</v>
      </c>
      <c r="G6" s="28" t="s">
        <v>89</v>
      </c>
    </row>
    <row r="7" spans="1:7" ht="30.75" customHeight="1" x14ac:dyDescent="0.25">
      <c r="A7" s="5" t="s">
        <v>0</v>
      </c>
      <c r="B7" s="71" t="s">
        <v>91</v>
      </c>
      <c r="C7" s="63" t="s">
        <v>16</v>
      </c>
      <c r="D7" s="3" t="s">
        <v>6</v>
      </c>
      <c r="E7" s="15">
        <f>E12+E32+E37+E42+E47+E57+E62+E67+E72+E77+E92+E97+E112+E117+E122+E127+E132+E137+E142+E157+E172+E177+E207+E212+E222+E227+E252+E257+E262+E267+E272</f>
        <v>138712589.59999999</v>
      </c>
      <c r="F7" s="4">
        <f>F12+F32+F37+F42+F47+F57+F62+F67+F72+F77+F92+F97+F112+F117+F122+F127+F132+F137+F142+F157+F172+F177+F207+F212+F222+F227+F252+F257+F262+F267</f>
        <v>45668008.560000002</v>
      </c>
      <c r="G7" s="4">
        <f>G12+G32+G37+G42+G47+G57+G62+G67+G72+G77+G92+G97+G112+G117+G122+G127+G132+G137+G142+G157+G172+G177+G207+G212+G222+G227+G252+G257+G262+G267</f>
        <v>45671299.110000007</v>
      </c>
    </row>
    <row r="8" spans="1:7" ht="29.25" customHeight="1" x14ac:dyDescent="0.25">
      <c r="A8" s="2" t="s">
        <v>0</v>
      </c>
      <c r="B8" s="72"/>
      <c r="C8" s="64"/>
      <c r="D8" s="3" t="s">
        <v>7</v>
      </c>
      <c r="E8" s="15">
        <f t="shared" ref="E8:E10" si="0">E13+E33+E38+E43+E48+E58+E63+E68+E73+E78+E93+E98+E113+E118+E123+E128+E133+E138+E143+E158+E173+E178+E208+E213+E223+E228+E253+E258+E263+E268+E273</f>
        <v>80176580.629999995</v>
      </c>
      <c r="F8" s="4">
        <f>F13+F33+F38+F43+F48+F58+F63+F68+F73+F78+F93+F98+F113+F118+F123+F128+F133+F138+F143+F158+F173+F178+F208+F213+F223+F228+F253+F258+F263+F268</f>
        <v>535972.23</v>
      </c>
      <c r="G8" s="4">
        <f t="shared" ref="G8" si="1">G13+G33+G38+G43+G48+G58+G63+G68+G73+G78+G93+G98+G113+G118+G123+G128+G133+G138+G143+G158+G173+G178+G208+G213+G223+G228+G253+G258+G263+G268</f>
        <v>591877.43999999994</v>
      </c>
    </row>
    <row r="9" spans="1:7" ht="28.95" customHeight="1" x14ac:dyDescent="0.25">
      <c r="A9" s="2" t="s">
        <v>0</v>
      </c>
      <c r="B9" s="72"/>
      <c r="C9" s="64"/>
      <c r="D9" s="3" t="s">
        <v>8</v>
      </c>
      <c r="E9" s="15">
        <f t="shared" si="0"/>
        <v>77300134.810000002</v>
      </c>
      <c r="F9" s="4">
        <f>F14+F34+F39+F44+F49+F59+F64+F69+F74+F79+F94+F99+F114+F119+F124+F129+F134+F139+F144+F159+F174+F179+F209+F214+F224+F229+F254+F259+F264+F269</f>
        <v>46967835.769999996</v>
      </c>
      <c r="G9" s="4">
        <f>G14+G34+G39+G44+G49+G59+G64+G69+G74+G79+G94+G99+G114+G119+G124+G129+G134+G139+G144+G159+G174+G179+G209+G214+G224+G229+G254+G259+G264+G269</f>
        <v>46549891.939999998</v>
      </c>
    </row>
    <row r="10" spans="1:7" ht="28.95" customHeight="1" x14ac:dyDescent="0.25">
      <c r="A10" s="2" t="s">
        <v>0</v>
      </c>
      <c r="B10" s="72"/>
      <c r="C10" s="64"/>
      <c r="D10" s="3" t="s">
        <v>9</v>
      </c>
      <c r="E10" s="15">
        <f t="shared" si="0"/>
        <v>0</v>
      </c>
      <c r="F10" s="4"/>
      <c r="G10" s="4"/>
    </row>
    <row r="11" spans="1:7" ht="14.7" customHeight="1" thickBot="1" x14ac:dyDescent="0.3">
      <c r="A11" s="6" t="s">
        <v>0</v>
      </c>
      <c r="B11" s="73"/>
      <c r="C11" s="65"/>
      <c r="D11" s="7" t="s">
        <v>10</v>
      </c>
      <c r="E11" s="18">
        <f>SUM(E7:E10)</f>
        <v>296189305.03999996</v>
      </c>
      <c r="F11" s="8">
        <f>SUM(F7:F10)</f>
        <v>93171816.560000002</v>
      </c>
      <c r="G11" s="8">
        <f>SUM(G7:G10)</f>
        <v>92813068.49000001</v>
      </c>
    </row>
    <row r="12" spans="1:7" ht="29.25" customHeight="1" x14ac:dyDescent="0.25">
      <c r="A12" s="38" t="s">
        <v>11</v>
      </c>
      <c r="B12" s="55" t="s">
        <v>64</v>
      </c>
      <c r="C12" s="59" t="s">
        <v>16</v>
      </c>
      <c r="D12" s="20" t="s">
        <v>6</v>
      </c>
      <c r="E12" s="21">
        <f t="shared" ref="E12:G13" si="2">E17+E27</f>
        <v>0</v>
      </c>
      <c r="F12" s="21">
        <f t="shared" si="2"/>
        <v>0</v>
      </c>
      <c r="G12" s="21">
        <f t="shared" si="2"/>
        <v>0</v>
      </c>
    </row>
    <row r="13" spans="1:7" ht="31.5" customHeight="1" x14ac:dyDescent="0.25">
      <c r="A13" s="13" t="s">
        <v>0</v>
      </c>
      <c r="B13" s="47"/>
      <c r="C13" s="49"/>
      <c r="D13" s="14" t="s">
        <v>7</v>
      </c>
      <c r="E13" s="15">
        <f t="shared" si="2"/>
        <v>0</v>
      </c>
      <c r="F13" s="15">
        <f t="shared" si="2"/>
        <v>0</v>
      </c>
      <c r="G13" s="15">
        <f t="shared" si="2"/>
        <v>0</v>
      </c>
    </row>
    <row r="14" spans="1:7" ht="28.95" customHeight="1" x14ac:dyDescent="0.25">
      <c r="A14" s="13" t="s">
        <v>0</v>
      </c>
      <c r="B14" s="47"/>
      <c r="C14" s="49"/>
      <c r="D14" s="14" t="s">
        <v>8</v>
      </c>
      <c r="E14" s="15">
        <f>E19+E24+E29</f>
        <v>20871646</v>
      </c>
      <c r="F14" s="15">
        <f t="shared" ref="F14:G14" si="3">F19+F24+F29</f>
        <v>18676062</v>
      </c>
      <c r="G14" s="15">
        <f t="shared" si="3"/>
        <v>18759270</v>
      </c>
    </row>
    <row r="15" spans="1:7" ht="28.95" customHeight="1" x14ac:dyDescent="0.25">
      <c r="A15" s="13" t="s">
        <v>0</v>
      </c>
      <c r="B15" s="47"/>
      <c r="C15" s="49"/>
      <c r="D15" s="14" t="s">
        <v>9</v>
      </c>
      <c r="E15" s="15"/>
      <c r="F15" s="15"/>
      <c r="G15" s="15"/>
    </row>
    <row r="16" spans="1:7" ht="14.7" customHeight="1" thickBot="1" x14ac:dyDescent="0.3">
      <c r="A16" s="16" t="s">
        <v>0</v>
      </c>
      <c r="B16" s="48"/>
      <c r="C16" s="50"/>
      <c r="D16" s="17" t="s">
        <v>10</v>
      </c>
      <c r="E16" s="18">
        <f>SUM(E12:E15)</f>
        <v>20871646</v>
      </c>
      <c r="F16" s="18">
        <f>SUM(F12:F15)</f>
        <v>18676062</v>
      </c>
      <c r="G16" s="18">
        <f>SUM(G12:G15)</f>
        <v>18759270</v>
      </c>
    </row>
    <row r="17" spans="1:7" ht="27.75" customHeight="1" x14ac:dyDescent="0.25">
      <c r="A17" s="38" t="s">
        <v>12</v>
      </c>
      <c r="B17" s="55" t="s">
        <v>17</v>
      </c>
      <c r="C17" s="59" t="s">
        <v>16</v>
      </c>
      <c r="D17" s="20" t="s">
        <v>6</v>
      </c>
      <c r="E17" s="21">
        <v>0</v>
      </c>
      <c r="F17" s="21">
        <v>0</v>
      </c>
      <c r="G17" s="21">
        <v>0</v>
      </c>
    </row>
    <row r="18" spans="1:7" ht="27.75" customHeight="1" x14ac:dyDescent="0.25">
      <c r="A18" s="13" t="s">
        <v>0</v>
      </c>
      <c r="B18" s="47"/>
      <c r="C18" s="49"/>
      <c r="D18" s="14" t="s">
        <v>7</v>
      </c>
      <c r="E18" s="15">
        <v>0</v>
      </c>
      <c r="F18" s="15">
        <v>0</v>
      </c>
      <c r="G18" s="15">
        <v>0</v>
      </c>
    </row>
    <row r="19" spans="1:7" ht="28.95" customHeight="1" x14ac:dyDescent="0.25">
      <c r="A19" s="13" t="s">
        <v>0</v>
      </c>
      <c r="B19" s="47"/>
      <c r="C19" s="49"/>
      <c r="D19" s="14" t="s">
        <v>8</v>
      </c>
      <c r="E19" s="15">
        <v>1569926</v>
      </c>
      <c r="F19" s="15">
        <v>1564095</v>
      </c>
      <c r="G19" s="15">
        <v>1564095</v>
      </c>
    </row>
    <row r="20" spans="1:7" ht="28.95" customHeight="1" x14ac:dyDescent="0.25">
      <c r="A20" s="13" t="s">
        <v>0</v>
      </c>
      <c r="B20" s="47"/>
      <c r="C20" s="49"/>
      <c r="D20" s="14" t="s">
        <v>9</v>
      </c>
      <c r="E20" s="15">
        <v>0</v>
      </c>
      <c r="F20" s="15">
        <v>0</v>
      </c>
      <c r="G20" s="15">
        <v>0</v>
      </c>
    </row>
    <row r="21" spans="1:7" ht="14.7" customHeight="1" thickBot="1" x14ac:dyDescent="0.3">
      <c r="A21" s="16" t="s">
        <v>0</v>
      </c>
      <c r="B21" s="48"/>
      <c r="C21" s="50"/>
      <c r="D21" s="17" t="s">
        <v>10</v>
      </c>
      <c r="E21" s="18">
        <f>SUM(E17:E20)</f>
        <v>1569926</v>
      </c>
      <c r="F21" s="18">
        <f>SUM(F17:F20)</f>
        <v>1564095</v>
      </c>
      <c r="G21" s="18">
        <f>SUM(G17:G20)</f>
        <v>1564095</v>
      </c>
    </row>
    <row r="22" spans="1:7" ht="26.25" customHeight="1" x14ac:dyDescent="0.25">
      <c r="A22" s="38" t="s">
        <v>13</v>
      </c>
      <c r="B22" s="30" t="s">
        <v>60</v>
      </c>
      <c r="C22" s="59" t="s">
        <v>16</v>
      </c>
      <c r="D22" s="20" t="s">
        <v>6</v>
      </c>
      <c r="E22" s="21">
        <v>0</v>
      </c>
      <c r="F22" s="21">
        <v>0</v>
      </c>
      <c r="G22" s="21">
        <v>0</v>
      </c>
    </row>
    <row r="23" spans="1:7" ht="30.75" customHeight="1" x14ac:dyDescent="0.25">
      <c r="A23" s="13" t="s">
        <v>0</v>
      </c>
      <c r="B23" s="29" t="s">
        <v>0</v>
      </c>
      <c r="C23" s="49"/>
      <c r="D23" s="14" t="s">
        <v>7</v>
      </c>
      <c r="E23" s="15">
        <v>0</v>
      </c>
      <c r="F23" s="15">
        <v>0</v>
      </c>
      <c r="G23" s="15">
        <v>0</v>
      </c>
    </row>
    <row r="24" spans="1:7" ht="28.95" customHeight="1" x14ac:dyDescent="0.25">
      <c r="A24" s="13" t="s">
        <v>0</v>
      </c>
      <c r="B24" s="29" t="s">
        <v>0</v>
      </c>
      <c r="C24" s="49"/>
      <c r="D24" s="14" t="s">
        <v>8</v>
      </c>
      <c r="E24" s="15">
        <v>19300520</v>
      </c>
      <c r="F24" s="15">
        <v>17110767</v>
      </c>
      <c r="G24" s="15">
        <v>17193975</v>
      </c>
    </row>
    <row r="25" spans="1:7" ht="28.95" customHeight="1" x14ac:dyDescent="0.25">
      <c r="A25" s="13" t="s">
        <v>0</v>
      </c>
      <c r="B25" s="29" t="s">
        <v>0</v>
      </c>
      <c r="C25" s="49"/>
      <c r="D25" s="14" t="s">
        <v>9</v>
      </c>
      <c r="E25" s="15">
        <v>0</v>
      </c>
      <c r="F25" s="15">
        <v>0</v>
      </c>
      <c r="G25" s="15">
        <v>0</v>
      </c>
    </row>
    <row r="26" spans="1:7" ht="21" customHeight="1" thickBot="1" x14ac:dyDescent="0.3">
      <c r="A26" s="16" t="s">
        <v>0</v>
      </c>
      <c r="B26" s="39" t="s">
        <v>0</v>
      </c>
      <c r="C26" s="50"/>
      <c r="D26" s="17" t="s">
        <v>10</v>
      </c>
      <c r="E26" s="18">
        <f>SUM(E22:E25)</f>
        <v>19300520</v>
      </c>
      <c r="F26" s="18">
        <f>SUM(F22:F25)</f>
        <v>17110767</v>
      </c>
      <c r="G26" s="18">
        <f>SUM(G22:G25)</f>
        <v>17193975</v>
      </c>
    </row>
    <row r="27" spans="1:7" ht="42.75" customHeight="1" x14ac:dyDescent="0.25">
      <c r="A27" s="38" t="s">
        <v>84</v>
      </c>
      <c r="B27" s="30" t="s">
        <v>59</v>
      </c>
      <c r="C27" s="59" t="s">
        <v>16</v>
      </c>
      <c r="D27" s="20" t="s">
        <v>6</v>
      </c>
      <c r="E27" s="21">
        <v>0</v>
      </c>
      <c r="F27" s="21">
        <v>0</v>
      </c>
      <c r="G27" s="21">
        <v>0</v>
      </c>
    </row>
    <row r="28" spans="1:7" ht="27.75" customHeight="1" x14ac:dyDescent="0.25">
      <c r="A28" s="13" t="s">
        <v>0</v>
      </c>
      <c r="B28" s="29" t="s">
        <v>0</v>
      </c>
      <c r="C28" s="49"/>
      <c r="D28" s="14" t="s">
        <v>7</v>
      </c>
      <c r="E28" s="15">
        <v>0</v>
      </c>
      <c r="F28" s="15">
        <v>0</v>
      </c>
      <c r="G28" s="15">
        <v>0</v>
      </c>
    </row>
    <row r="29" spans="1:7" ht="27.75" customHeight="1" x14ac:dyDescent="0.25">
      <c r="A29" s="13" t="s">
        <v>0</v>
      </c>
      <c r="B29" s="29" t="s">
        <v>0</v>
      </c>
      <c r="C29" s="49"/>
      <c r="D29" s="14" t="s">
        <v>8</v>
      </c>
      <c r="E29" s="15">
        <v>1200</v>
      </c>
      <c r="F29" s="15">
        <v>1200</v>
      </c>
      <c r="G29" s="15">
        <v>1200</v>
      </c>
    </row>
    <row r="30" spans="1:7" ht="28.5" customHeight="1" x14ac:dyDescent="0.25">
      <c r="A30" s="13" t="s">
        <v>0</v>
      </c>
      <c r="B30" s="29" t="s">
        <v>0</v>
      </c>
      <c r="C30" s="49"/>
      <c r="D30" s="14" t="s">
        <v>9</v>
      </c>
      <c r="E30" s="15">
        <v>0</v>
      </c>
      <c r="F30" s="15">
        <v>0</v>
      </c>
      <c r="G30" s="15">
        <v>0</v>
      </c>
    </row>
    <row r="31" spans="1:7" ht="21.75" customHeight="1" thickBot="1" x14ac:dyDescent="0.3">
      <c r="A31" s="16" t="s">
        <v>0</v>
      </c>
      <c r="B31" s="39" t="s">
        <v>0</v>
      </c>
      <c r="C31" s="50"/>
      <c r="D31" s="17" t="s">
        <v>10</v>
      </c>
      <c r="E31" s="18">
        <f t="shared" ref="E31:G31" si="4">SUM(E27:E30)</f>
        <v>1200</v>
      </c>
      <c r="F31" s="18">
        <f t="shared" si="4"/>
        <v>1200</v>
      </c>
      <c r="G31" s="18">
        <f t="shared" si="4"/>
        <v>1200</v>
      </c>
    </row>
    <row r="32" spans="1:7" ht="29.25" customHeight="1" x14ac:dyDescent="0.25">
      <c r="A32" s="40" t="s">
        <v>14</v>
      </c>
      <c r="B32" s="60" t="s">
        <v>61</v>
      </c>
      <c r="C32" s="49" t="s">
        <v>16</v>
      </c>
      <c r="D32" s="14" t="s">
        <v>6</v>
      </c>
      <c r="E32" s="15">
        <v>1194672</v>
      </c>
      <c r="F32" s="15">
        <v>1194672</v>
      </c>
      <c r="G32" s="15">
        <v>1194672</v>
      </c>
    </row>
    <row r="33" spans="1:7" ht="28.5" customHeight="1" x14ac:dyDescent="0.25">
      <c r="A33" s="13"/>
      <c r="B33" s="47"/>
      <c r="C33" s="49"/>
      <c r="D33" s="14" t="s">
        <v>7</v>
      </c>
      <c r="E33" s="15">
        <v>0</v>
      </c>
      <c r="F33" s="15">
        <v>0</v>
      </c>
      <c r="G33" s="15">
        <v>0</v>
      </c>
    </row>
    <row r="34" spans="1:7" ht="28.95" customHeight="1" x14ac:dyDescent="0.25">
      <c r="A34" s="13" t="s">
        <v>0</v>
      </c>
      <c r="B34" s="47"/>
      <c r="C34" s="49"/>
      <c r="D34" s="14" t="s">
        <v>8</v>
      </c>
      <c r="E34" s="15">
        <v>0</v>
      </c>
      <c r="F34" s="15">
        <v>0</v>
      </c>
      <c r="G34" s="15">
        <v>0</v>
      </c>
    </row>
    <row r="35" spans="1:7" ht="28.95" customHeight="1" x14ac:dyDescent="0.25">
      <c r="A35" s="13" t="s">
        <v>0</v>
      </c>
      <c r="B35" s="47"/>
      <c r="C35" s="49"/>
      <c r="D35" s="14" t="s">
        <v>9</v>
      </c>
      <c r="E35" s="15">
        <f>E40+E45</f>
        <v>0</v>
      </c>
      <c r="F35" s="15">
        <f>F40+F45</f>
        <v>0</v>
      </c>
      <c r="G35" s="15">
        <f>G40+G45</f>
        <v>0</v>
      </c>
    </row>
    <row r="36" spans="1:7" ht="14.7" customHeight="1" thickBot="1" x14ac:dyDescent="0.3">
      <c r="A36" s="16" t="s">
        <v>0</v>
      </c>
      <c r="B36" s="48"/>
      <c r="C36" s="50"/>
      <c r="D36" s="17" t="s">
        <v>10</v>
      </c>
      <c r="E36" s="18">
        <f>SUM(E32:E35)</f>
        <v>1194672</v>
      </c>
      <c r="F36" s="18">
        <f>SUM(F32:F35)</f>
        <v>1194672</v>
      </c>
      <c r="G36" s="18">
        <f>SUM(G32:G35)</f>
        <v>1194672</v>
      </c>
    </row>
    <row r="37" spans="1:7" ht="30.75" customHeight="1" x14ac:dyDescent="0.25">
      <c r="A37" s="13" t="s">
        <v>54</v>
      </c>
      <c r="B37" s="30" t="s">
        <v>65</v>
      </c>
      <c r="C37" s="59" t="s">
        <v>16</v>
      </c>
      <c r="D37" s="20" t="s">
        <v>6</v>
      </c>
      <c r="E37" s="21">
        <v>0</v>
      </c>
      <c r="F37" s="21">
        <v>0</v>
      </c>
      <c r="G37" s="21">
        <v>0</v>
      </c>
    </row>
    <row r="38" spans="1:7" ht="30" customHeight="1" x14ac:dyDescent="0.25">
      <c r="A38" s="13" t="s">
        <v>0</v>
      </c>
      <c r="B38" s="29" t="s">
        <v>0</v>
      </c>
      <c r="C38" s="49"/>
      <c r="D38" s="14" t="s">
        <v>7</v>
      </c>
      <c r="E38" s="15">
        <v>0</v>
      </c>
      <c r="F38" s="15"/>
      <c r="G38" s="15"/>
    </row>
    <row r="39" spans="1:7" ht="28.95" customHeight="1" x14ac:dyDescent="0.25">
      <c r="A39" s="13" t="s">
        <v>0</v>
      </c>
      <c r="B39" s="29" t="s">
        <v>0</v>
      </c>
      <c r="C39" s="49"/>
      <c r="D39" s="14" t="s">
        <v>8</v>
      </c>
      <c r="E39" s="15">
        <v>2443465</v>
      </c>
      <c r="F39" s="15">
        <v>2397656</v>
      </c>
      <c r="G39" s="15">
        <v>2484759</v>
      </c>
    </row>
    <row r="40" spans="1:7" ht="28.95" customHeight="1" x14ac:dyDescent="0.25">
      <c r="A40" s="13" t="s">
        <v>0</v>
      </c>
      <c r="B40" s="29" t="s">
        <v>0</v>
      </c>
      <c r="C40" s="49"/>
      <c r="D40" s="14" t="s">
        <v>9</v>
      </c>
      <c r="E40" s="15">
        <v>0</v>
      </c>
      <c r="F40" s="15">
        <v>0</v>
      </c>
      <c r="G40" s="15">
        <v>0</v>
      </c>
    </row>
    <row r="41" spans="1:7" ht="14.7" customHeight="1" thickBot="1" x14ac:dyDescent="0.3">
      <c r="A41" s="41" t="s">
        <v>0</v>
      </c>
      <c r="B41" s="39" t="s">
        <v>0</v>
      </c>
      <c r="C41" s="50"/>
      <c r="D41" s="17" t="s">
        <v>10</v>
      </c>
      <c r="E41" s="18">
        <f>SUM(E37:E40)</f>
        <v>2443465</v>
      </c>
      <c r="F41" s="18">
        <f>SUM(F37:F40)</f>
        <v>2397656</v>
      </c>
      <c r="G41" s="18">
        <f>SUM(G37:G40)</f>
        <v>2484759</v>
      </c>
    </row>
    <row r="42" spans="1:7" ht="30.75" customHeight="1" x14ac:dyDescent="0.25">
      <c r="A42" s="40" t="s">
        <v>55</v>
      </c>
      <c r="B42" s="47" t="s">
        <v>57</v>
      </c>
      <c r="C42" s="49" t="s">
        <v>16</v>
      </c>
      <c r="D42" s="10" t="s">
        <v>6</v>
      </c>
      <c r="E42" s="11">
        <v>0</v>
      </c>
      <c r="F42" s="11">
        <v>0</v>
      </c>
      <c r="G42" s="11">
        <v>0</v>
      </c>
    </row>
    <row r="43" spans="1:7" ht="30.75" customHeight="1" x14ac:dyDescent="0.25">
      <c r="A43" s="13" t="s">
        <v>0</v>
      </c>
      <c r="B43" s="47"/>
      <c r="C43" s="49"/>
      <c r="D43" s="14" t="s">
        <v>7</v>
      </c>
      <c r="E43" s="15">
        <v>0</v>
      </c>
      <c r="F43" s="15">
        <v>0</v>
      </c>
      <c r="G43" s="15">
        <v>0</v>
      </c>
    </row>
    <row r="44" spans="1:7" ht="28.95" customHeight="1" x14ac:dyDescent="0.25">
      <c r="A44" s="13" t="s">
        <v>0</v>
      </c>
      <c r="B44" s="47"/>
      <c r="C44" s="49"/>
      <c r="D44" s="14" t="s">
        <v>8</v>
      </c>
      <c r="E44" s="15"/>
      <c r="F44" s="15">
        <v>10000</v>
      </c>
      <c r="G44" s="15">
        <v>10000</v>
      </c>
    </row>
    <row r="45" spans="1:7" ht="28.95" customHeight="1" x14ac:dyDescent="0.25">
      <c r="A45" s="13" t="s">
        <v>0</v>
      </c>
      <c r="B45" s="47"/>
      <c r="C45" s="49"/>
      <c r="D45" s="14" t="s">
        <v>9</v>
      </c>
      <c r="E45" s="15">
        <v>0</v>
      </c>
      <c r="F45" s="15">
        <v>0</v>
      </c>
      <c r="G45" s="15">
        <v>0</v>
      </c>
    </row>
    <row r="46" spans="1:7" ht="14.7" customHeight="1" thickBot="1" x14ac:dyDescent="0.3">
      <c r="A46" s="16" t="s">
        <v>0</v>
      </c>
      <c r="B46" s="48"/>
      <c r="C46" s="50"/>
      <c r="D46" s="17" t="s">
        <v>10</v>
      </c>
      <c r="E46" s="18">
        <f>SUM(E42:E45)</f>
        <v>0</v>
      </c>
      <c r="F46" s="18">
        <f>SUM(F42:F45)</f>
        <v>10000</v>
      </c>
      <c r="G46" s="18">
        <f>SUM(G42:G45)</f>
        <v>10000</v>
      </c>
    </row>
    <row r="47" spans="1:7" ht="27" customHeight="1" x14ac:dyDescent="0.25">
      <c r="A47" s="40" t="s">
        <v>56</v>
      </c>
      <c r="B47" s="55" t="s">
        <v>39</v>
      </c>
      <c r="C47" s="59" t="s">
        <v>16</v>
      </c>
      <c r="D47" s="20" t="s">
        <v>6</v>
      </c>
      <c r="E47" s="21">
        <v>0</v>
      </c>
      <c r="F47" s="21">
        <v>0</v>
      </c>
      <c r="G47" s="21">
        <v>0</v>
      </c>
    </row>
    <row r="48" spans="1:7" ht="26.25" customHeight="1" x14ac:dyDescent="0.25">
      <c r="A48" s="31" t="s">
        <v>0</v>
      </c>
      <c r="B48" s="47"/>
      <c r="C48" s="49"/>
      <c r="D48" s="14" t="s">
        <v>7</v>
      </c>
      <c r="E48" s="15"/>
      <c r="F48" s="15"/>
      <c r="G48" s="15">
        <v>0</v>
      </c>
    </row>
    <row r="49" spans="1:7" ht="28.95" customHeight="1" x14ac:dyDescent="0.25">
      <c r="A49" s="31" t="s">
        <v>0</v>
      </c>
      <c r="B49" s="47"/>
      <c r="C49" s="49"/>
      <c r="D49" s="14" t="s">
        <v>8</v>
      </c>
      <c r="E49" s="15">
        <v>4000</v>
      </c>
      <c r="F49" s="15">
        <v>10000</v>
      </c>
      <c r="G49" s="15">
        <v>10000</v>
      </c>
    </row>
    <row r="50" spans="1:7" ht="28.95" customHeight="1" x14ac:dyDescent="0.25">
      <c r="A50" s="31" t="s">
        <v>0</v>
      </c>
      <c r="B50" s="47"/>
      <c r="C50" s="49"/>
      <c r="D50" s="14" t="s">
        <v>9</v>
      </c>
      <c r="E50" s="15">
        <v>0</v>
      </c>
      <c r="F50" s="15">
        <v>0</v>
      </c>
      <c r="G50" s="15">
        <v>0</v>
      </c>
    </row>
    <row r="51" spans="1:7" ht="14.7" customHeight="1" thickBot="1" x14ac:dyDescent="0.3">
      <c r="A51" s="33" t="s">
        <v>0</v>
      </c>
      <c r="B51" s="48"/>
      <c r="C51" s="50"/>
      <c r="D51" s="17" t="s">
        <v>10</v>
      </c>
      <c r="E51" s="18">
        <f>SUM(E47:E50)</f>
        <v>4000</v>
      </c>
      <c r="F51" s="18">
        <f>SUM(F47:F50)</f>
        <v>10000</v>
      </c>
      <c r="G51" s="18">
        <f>SUM(G47:G50)</f>
        <v>10000</v>
      </c>
    </row>
    <row r="52" spans="1:7" ht="105.75" hidden="1" customHeight="1" x14ac:dyDescent="0.25">
      <c r="A52" s="36"/>
      <c r="B52" s="74"/>
      <c r="C52" s="75"/>
      <c r="D52" s="23"/>
      <c r="E52" s="22"/>
      <c r="F52" s="22"/>
      <c r="G52" s="22"/>
    </row>
    <row r="53" spans="1:7" ht="43.35" hidden="1" customHeight="1" x14ac:dyDescent="0.25">
      <c r="A53" s="31"/>
      <c r="B53" s="51"/>
      <c r="C53" s="53"/>
      <c r="D53" s="24"/>
      <c r="E53" s="32"/>
      <c r="F53" s="32"/>
      <c r="G53" s="32"/>
    </row>
    <row r="54" spans="1:7" ht="28.95" hidden="1" customHeight="1" x14ac:dyDescent="0.25">
      <c r="A54" s="31"/>
      <c r="B54" s="51"/>
      <c r="C54" s="53"/>
      <c r="D54" s="24"/>
      <c r="E54" s="32"/>
      <c r="F54" s="32"/>
      <c r="G54" s="32"/>
    </row>
    <row r="55" spans="1:7" ht="28.95" hidden="1" customHeight="1" x14ac:dyDescent="0.25">
      <c r="A55" s="31"/>
      <c r="B55" s="51"/>
      <c r="C55" s="53"/>
      <c r="D55" s="24"/>
      <c r="E55" s="32"/>
      <c r="F55" s="32"/>
      <c r="G55" s="32"/>
    </row>
    <row r="56" spans="1:7" ht="14.7" hidden="1" customHeight="1" thickBot="1" x14ac:dyDescent="0.3">
      <c r="A56" s="33"/>
      <c r="B56" s="52"/>
      <c r="C56" s="54"/>
      <c r="D56" s="26"/>
      <c r="E56" s="34"/>
      <c r="F56" s="34"/>
      <c r="G56" s="34"/>
    </row>
    <row r="57" spans="1:7" ht="33.75" customHeight="1" x14ac:dyDescent="0.25">
      <c r="A57" s="40" t="s">
        <v>18</v>
      </c>
      <c r="B57" s="47" t="s">
        <v>41</v>
      </c>
      <c r="C57" s="49" t="s">
        <v>16</v>
      </c>
      <c r="D57" s="10" t="s">
        <v>6</v>
      </c>
      <c r="E57" s="11">
        <v>0</v>
      </c>
      <c r="F57" s="11">
        <v>0</v>
      </c>
      <c r="G57" s="11">
        <v>0</v>
      </c>
    </row>
    <row r="58" spans="1:7" ht="30.75" customHeight="1" x14ac:dyDescent="0.25">
      <c r="A58" s="13" t="s">
        <v>0</v>
      </c>
      <c r="B58" s="47"/>
      <c r="C58" s="49"/>
      <c r="D58" s="14" t="s">
        <v>7</v>
      </c>
      <c r="E58" s="15"/>
      <c r="F58" s="15"/>
      <c r="G58" s="15">
        <v>0</v>
      </c>
    </row>
    <row r="59" spans="1:7" ht="28.95" customHeight="1" x14ac:dyDescent="0.25">
      <c r="A59" s="13" t="s">
        <v>0</v>
      </c>
      <c r="B59" s="47"/>
      <c r="C59" s="49"/>
      <c r="D59" s="14" t="s">
        <v>8</v>
      </c>
      <c r="E59" s="15">
        <v>297826</v>
      </c>
      <c r="F59" s="15">
        <v>50000</v>
      </c>
      <c r="G59" s="15">
        <v>50000</v>
      </c>
    </row>
    <row r="60" spans="1:7" ht="28.95" customHeight="1" x14ac:dyDescent="0.25">
      <c r="A60" s="13" t="s">
        <v>0</v>
      </c>
      <c r="B60" s="47"/>
      <c r="C60" s="49"/>
      <c r="D60" s="14" t="s">
        <v>9</v>
      </c>
      <c r="E60" s="15">
        <v>0</v>
      </c>
      <c r="F60" s="15">
        <v>0</v>
      </c>
      <c r="G60" s="15">
        <v>0</v>
      </c>
    </row>
    <row r="61" spans="1:7" ht="14.7" customHeight="1" x14ac:dyDescent="0.25">
      <c r="A61" s="41" t="s">
        <v>0</v>
      </c>
      <c r="B61" s="61"/>
      <c r="C61" s="62"/>
      <c r="D61" s="42" t="s">
        <v>10</v>
      </c>
      <c r="E61" s="43">
        <f>SUM(E57:E60)</f>
        <v>297826</v>
      </c>
      <c r="F61" s="43">
        <f>SUM(F57:F60)</f>
        <v>50000</v>
      </c>
      <c r="G61" s="43">
        <f>SUM(G57:G60)</f>
        <v>50000</v>
      </c>
    </row>
    <row r="62" spans="1:7" s="27" customFormat="1" ht="30.75" customHeight="1" x14ac:dyDescent="0.25">
      <c r="A62" s="44" t="s">
        <v>19</v>
      </c>
      <c r="B62" s="60" t="s">
        <v>32</v>
      </c>
      <c r="C62" s="49" t="s">
        <v>16</v>
      </c>
      <c r="D62" s="14" t="s">
        <v>6</v>
      </c>
      <c r="E62" s="15"/>
      <c r="F62" s="15"/>
      <c r="G62" s="15"/>
    </row>
    <row r="63" spans="1:7" s="27" customFormat="1" ht="31.5" customHeight="1" x14ac:dyDescent="0.25">
      <c r="A63" s="31" t="s">
        <v>0</v>
      </c>
      <c r="B63" s="47"/>
      <c r="C63" s="49"/>
      <c r="D63" s="14" t="s">
        <v>7</v>
      </c>
      <c r="E63" s="15">
        <v>345446</v>
      </c>
      <c r="F63" s="15">
        <v>379512</v>
      </c>
      <c r="G63" s="15">
        <v>414627</v>
      </c>
    </row>
    <row r="64" spans="1:7" s="27" customFormat="1" ht="31.5" customHeight="1" x14ac:dyDescent="0.25">
      <c r="A64" s="31" t="s">
        <v>0</v>
      </c>
      <c r="B64" s="47"/>
      <c r="C64" s="49"/>
      <c r="D64" s="14" t="s">
        <v>8</v>
      </c>
      <c r="E64" s="15"/>
      <c r="F64" s="15"/>
      <c r="G64" s="15"/>
    </row>
    <row r="65" spans="1:7" s="27" customFormat="1" ht="33.75" customHeight="1" x14ac:dyDescent="0.25">
      <c r="A65" s="31" t="s">
        <v>0</v>
      </c>
      <c r="B65" s="47"/>
      <c r="C65" s="49"/>
      <c r="D65" s="14" t="s">
        <v>9</v>
      </c>
      <c r="E65" s="15"/>
      <c r="F65" s="15"/>
      <c r="G65" s="15"/>
    </row>
    <row r="66" spans="1:7" ht="18.75" customHeight="1" thickBot="1" x14ac:dyDescent="0.3">
      <c r="A66" s="16" t="s">
        <v>0</v>
      </c>
      <c r="B66" s="48"/>
      <c r="C66" s="50"/>
      <c r="D66" s="17" t="s">
        <v>10</v>
      </c>
      <c r="E66" s="18">
        <f>SUM(E62:E65)</f>
        <v>345446</v>
      </c>
      <c r="F66" s="18">
        <f>SUM(F62:F65)</f>
        <v>379512</v>
      </c>
      <c r="G66" s="18">
        <f>SUM(G62:G65)</f>
        <v>414627</v>
      </c>
    </row>
    <row r="67" spans="1:7" ht="31.5" customHeight="1" x14ac:dyDescent="0.25">
      <c r="A67" s="19" t="s">
        <v>21</v>
      </c>
      <c r="B67" s="55" t="s">
        <v>29</v>
      </c>
      <c r="C67" s="59" t="s">
        <v>16</v>
      </c>
      <c r="D67" s="20" t="s">
        <v>6</v>
      </c>
      <c r="E67" s="21">
        <v>0</v>
      </c>
      <c r="F67" s="21">
        <v>0</v>
      </c>
      <c r="G67" s="21">
        <v>0</v>
      </c>
    </row>
    <row r="68" spans="1:7" ht="30" customHeight="1" x14ac:dyDescent="0.25">
      <c r="A68" s="13" t="s">
        <v>0</v>
      </c>
      <c r="B68" s="47"/>
      <c r="C68" s="49"/>
      <c r="D68" s="14" t="s">
        <v>7</v>
      </c>
      <c r="E68" s="15">
        <v>0</v>
      </c>
      <c r="F68" s="15">
        <v>0</v>
      </c>
      <c r="G68" s="15">
        <v>0</v>
      </c>
    </row>
    <row r="69" spans="1:7" ht="28.95" customHeight="1" x14ac:dyDescent="0.25">
      <c r="A69" s="13" t="s">
        <v>0</v>
      </c>
      <c r="B69" s="47"/>
      <c r="C69" s="49"/>
      <c r="D69" s="14" t="s">
        <v>8</v>
      </c>
      <c r="E69" s="15">
        <v>4919465</v>
      </c>
      <c r="F69" s="15">
        <v>4790017</v>
      </c>
      <c r="G69" s="15">
        <v>4959006</v>
      </c>
    </row>
    <row r="70" spans="1:7" ht="28.95" customHeight="1" x14ac:dyDescent="0.25">
      <c r="A70" s="13" t="s">
        <v>0</v>
      </c>
      <c r="B70" s="47"/>
      <c r="C70" s="49"/>
      <c r="D70" s="14" t="s">
        <v>9</v>
      </c>
      <c r="E70" s="15">
        <v>0</v>
      </c>
      <c r="F70" s="15">
        <v>0</v>
      </c>
      <c r="G70" s="15">
        <v>0</v>
      </c>
    </row>
    <row r="71" spans="1:7" ht="14.7" customHeight="1" thickBot="1" x14ac:dyDescent="0.3">
      <c r="A71" s="16" t="s">
        <v>0</v>
      </c>
      <c r="B71" s="48"/>
      <c r="C71" s="50"/>
      <c r="D71" s="17" t="s">
        <v>10</v>
      </c>
      <c r="E71" s="18">
        <f>SUM(E67:E70)</f>
        <v>4919465</v>
      </c>
      <c r="F71" s="18">
        <f>SUM(F67:F70)</f>
        <v>4790017</v>
      </c>
      <c r="G71" s="18">
        <f>SUM(G67:G70)</f>
        <v>4959006</v>
      </c>
    </row>
    <row r="72" spans="1:7" ht="30" customHeight="1" x14ac:dyDescent="0.25">
      <c r="A72" s="9" t="s">
        <v>22</v>
      </c>
      <c r="B72" s="47" t="s">
        <v>66</v>
      </c>
      <c r="C72" s="49" t="s">
        <v>16</v>
      </c>
      <c r="D72" s="10" t="s">
        <v>6</v>
      </c>
      <c r="E72" s="11">
        <v>0</v>
      </c>
      <c r="F72" s="11">
        <v>0</v>
      </c>
      <c r="G72" s="11">
        <v>0</v>
      </c>
    </row>
    <row r="73" spans="1:7" ht="32.25" customHeight="1" x14ac:dyDescent="0.25">
      <c r="A73" s="13" t="s">
        <v>0</v>
      </c>
      <c r="B73" s="47"/>
      <c r="C73" s="49"/>
      <c r="D73" s="14" t="s">
        <v>7</v>
      </c>
      <c r="E73" s="15">
        <v>0</v>
      </c>
      <c r="F73" s="15">
        <v>0</v>
      </c>
      <c r="G73" s="15">
        <v>0</v>
      </c>
    </row>
    <row r="74" spans="1:7" ht="28.95" customHeight="1" x14ac:dyDescent="0.25">
      <c r="A74" s="13" t="s">
        <v>0</v>
      </c>
      <c r="B74" s="47"/>
      <c r="C74" s="49"/>
      <c r="D74" s="14" t="s">
        <v>8</v>
      </c>
      <c r="E74" s="15">
        <v>0</v>
      </c>
      <c r="F74" s="15">
        <v>10000</v>
      </c>
      <c r="G74" s="15">
        <v>10000</v>
      </c>
    </row>
    <row r="75" spans="1:7" ht="28.95" customHeight="1" x14ac:dyDescent="0.25">
      <c r="A75" s="13" t="s">
        <v>0</v>
      </c>
      <c r="B75" s="47"/>
      <c r="C75" s="49"/>
      <c r="D75" s="14" t="s">
        <v>9</v>
      </c>
      <c r="E75" s="15">
        <v>0</v>
      </c>
      <c r="F75" s="15">
        <v>0</v>
      </c>
      <c r="G75" s="15">
        <v>0</v>
      </c>
    </row>
    <row r="76" spans="1:7" ht="15" customHeight="1" thickBot="1" x14ac:dyDescent="0.3">
      <c r="A76" s="16" t="s">
        <v>0</v>
      </c>
      <c r="B76" s="48"/>
      <c r="C76" s="50"/>
      <c r="D76" s="17" t="s">
        <v>10</v>
      </c>
      <c r="E76" s="18">
        <f>SUM(E72:E75)</f>
        <v>0</v>
      </c>
      <c r="F76" s="18">
        <f>SUM(F72:F75)</f>
        <v>10000</v>
      </c>
      <c r="G76" s="18">
        <f>SUM(G72:G75)</f>
        <v>10000</v>
      </c>
    </row>
    <row r="77" spans="1:7" ht="30" customHeight="1" x14ac:dyDescent="0.25">
      <c r="A77" s="9" t="s">
        <v>23</v>
      </c>
      <c r="B77" s="47" t="s">
        <v>92</v>
      </c>
      <c r="C77" s="49" t="s">
        <v>16</v>
      </c>
      <c r="D77" s="10" t="s">
        <v>6</v>
      </c>
      <c r="E77" s="11">
        <v>152967.63</v>
      </c>
      <c r="F77" s="11">
        <v>63871.55</v>
      </c>
      <c r="G77" s="11">
        <v>63871.55</v>
      </c>
    </row>
    <row r="78" spans="1:7" ht="27" customHeight="1" x14ac:dyDescent="0.25">
      <c r="A78" s="13" t="s">
        <v>0</v>
      </c>
      <c r="B78" s="47"/>
      <c r="C78" s="49"/>
      <c r="D78" s="14" t="s">
        <v>7</v>
      </c>
      <c r="E78" s="15"/>
      <c r="F78" s="15"/>
      <c r="G78" s="15">
        <v>0</v>
      </c>
    </row>
    <row r="79" spans="1:7" ht="28.95" customHeight="1" x14ac:dyDescent="0.25">
      <c r="A79" s="13" t="s">
        <v>0</v>
      </c>
      <c r="B79" s="47"/>
      <c r="C79" s="49"/>
      <c r="D79" s="14" t="s">
        <v>8</v>
      </c>
      <c r="E79" s="15">
        <v>0</v>
      </c>
      <c r="F79" s="15">
        <v>0</v>
      </c>
      <c r="G79" s="15">
        <v>0</v>
      </c>
    </row>
    <row r="80" spans="1:7" ht="28.95" customHeight="1" x14ac:dyDescent="0.25">
      <c r="A80" s="13" t="s">
        <v>0</v>
      </c>
      <c r="B80" s="47"/>
      <c r="C80" s="49"/>
      <c r="D80" s="14" t="s">
        <v>9</v>
      </c>
      <c r="E80" s="15">
        <v>0</v>
      </c>
      <c r="F80" s="15">
        <v>0</v>
      </c>
      <c r="G80" s="15">
        <v>0</v>
      </c>
    </row>
    <row r="81" spans="1:7" ht="14.7" customHeight="1" thickBot="1" x14ac:dyDescent="0.3">
      <c r="A81" s="16" t="s">
        <v>0</v>
      </c>
      <c r="B81" s="48"/>
      <c r="C81" s="50"/>
      <c r="D81" s="17" t="s">
        <v>10</v>
      </c>
      <c r="E81" s="18">
        <f>SUM(E77:E80)</f>
        <v>152967.63</v>
      </c>
      <c r="F81" s="18">
        <f>SUM(F77:F80)</f>
        <v>63871.55</v>
      </c>
      <c r="G81" s="18">
        <f>SUM(G77:G80)</f>
        <v>63871.55</v>
      </c>
    </row>
    <row r="82" spans="1:7" ht="39.75" hidden="1" customHeight="1" x14ac:dyDescent="0.25">
      <c r="A82" s="37" t="s">
        <v>22</v>
      </c>
      <c r="B82" s="51" t="s">
        <v>24</v>
      </c>
      <c r="C82" s="53" t="s">
        <v>16</v>
      </c>
      <c r="D82" s="25" t="s">
        <v>6</v>
      </c>
      <c r="E82" s="35"/>
      <c r="F82" s="35"/>
      <c r="G82" s="35"/>
    </row>
    <row r="83" spans="1:7" ht="43.35" hidden="1" customHeight="1" x14ac:dyDescent="0.25">
      <c r="A83" s="31" t="s">
        <v>0</v>
      </c>
      <c r="B83" s="51"/>
      <c r="C83" s="53"/>
      <c r="D83" s="24" t="s">
        <v>7</v>
      </c>
      <c r="E83" s="32"/>
      <c r="F83" s="32"/>
      <c r="G83" s="32">
        <v>0</v>
      </c>
    </row>
    <row r="84" spans="1:7" ht="28.95" hidden="1" customHeight="1" x14ac:dyDescent="0.25">
      <c r="A84" s="31" t="s">
        <v>0</v>
      </c>
      <c r="B84" s="51"/>
      <c r="C84" s="53"/>
      <c r="D84" s="24" t="s">
        <v>8</v>
      </c>
      <c r="E84" s="32"/>
      <c r="F84" s="32"/>
      <c r="G84" s="32"/>
    </row>
    <row r="85" spans="1:7" ht="28.95" hidden="1" customHeight="1" x14ac:dyDescent="0.25">
      <c r="A85" s="31" t="s">
        <v>0</v>
      </c>
      <c r="B85" s="51"/>
      <c r="C85" s="53"/>
      <c r="D85" s="24" t="s">
        <v>9</v>
      </c>
      <c r="E85" s="32">
        <v>0</v>
      </c>
      <c r="F85" s="32">
        <v>0</v>
      </c>
      <c r="G85" s="32">
        <v>0</v>
      </c>
    </row>
    <row r="86" spans="1:7" ht="14.7" hidden="1" customHeight="1" thickBot="1" x14ac:dyDescent="0.3">
      <c r="A86" s="33" t="s">
        <v>0</v>
      </c>
      <c r="B86" s="52"/>
      <c r="C86" s="54"/>
      <c r="D86" s="26" t="s">
        <v>10</v>
      </c>
      <c r="E86" s="34">
        <f>SUM(E82:E85)</f>
        <v>0</v>
      </c>
      <c r="F86" s="34">
        <f>SUM(F82:F85)</f>
        <v>0</v>
      </c>
      <c r="G86" s="34">
        <f>SUM(G82:G85)</f>
        <v>0</v>
      </c>
    </row>
    <row r="87" spans="1:7" ht="39.75" hidden="1" customHeight="1" x14ac:dyDescent="0.25">
      <c r="A87" s="37" t="s">
        <v>23</v>
      </c>
      <c r="B87" s="51" t="s">
        <v>25</v>
      </c>
      <c r="C87" s="53" t="s">
        <v>16</v>
      </c>
      <c r="D87" s="25" t="s">
        <v>6</v>
      </c>
      <c r="E87" s="35"/>
      <c r="F87" s="35"/>
      <c r="G87" s="35"/>
    </row>
    <row r="88" spans="1:7" ht="43.35" hidden="1" customHeight="1" x14ac:dyDescent="0.25">
      <c r="A88" s="31" t="s">
        <v>0</v>
      </c>
      <c r="B88" s="51"/>
      <c r="C88" s="53"/>
      <c r="D88" s="24" t="s">
        <v>7</v>
      </c>
      <c r="E88" s="32"/>
      <c r="F88" s="32"/>
      <c r="G88" s="32"/>
    </row>
    <row r="89" spans="1:7" ht="28.95" hidden="1" customHeight="1" x14ac:dyDescent="0.25">
      <c r="A89" s="31" t="s">
        <v>0</v>
      </c>
      <c r="B89" s="51"/>
      <c r="C89" s="53"/>
      <c r="D89" s="24" t="s">
        <v>8</v>
      </c>
      <c r="E89" s="32"/>
      <c r="F89" s="32"/>
      <c r="G89" s="32"/>
    </row>
    <row r="90" spans="1:7" ht="28.95" hidden="1" customHeight="1" x14ac:dyDescent="0.25">
      <c r="A90" s="31" t="s">
        <v>0</v>
      </c>
      <c r="B90" s="51"/>
      <c r="C90" s="53"/>
      <c r="D90" s="24" t="s">
        <v>9</v>
      </c>
      <c r="E90" s="32">
        <v>0</v>
      </c>
      <c r="F90" s="32">
        <v>0</v>
      </c>
      <c r="G90" s="32">
        <v>0</v>
      </c>
    </row>
    <row r="91" spans="1:7" ht="14.7" hidden="1" customHeight="1" thickBot="1" x14ac:dyDescent="0.3">
      <c r="A91" s="33" t="s">
        <v>0</v>
      </c>
      <c r="B91" s="52"/>
      <c r="C91" s="54"/>
      <c r="D91" s="26" t="s">
        <v>10</v>
      </c>
      <c r="E91" s="34">
        <f>SUM(E87:E90)</f>
        <v>0</v>
      </c>
      <c r="F91" s="34">
        <f>SUM(F87:F90)</f>
        <v>0</v>
      </c>
      <c r="G91" s="34">
        <f>SUM(G87:G90)</f>
        <v>0</v>
      </c>
    </row>
    <row r="92" spans="1:7" ht="28.5" customHeight="1" x14ac:dyDescent="0.25">
      <c r="A92" s="9" t="s">
        <v>67</v>
      </c>
      <c r="B92" s="47" t="s">
        <v>68</v>
      </c>
      <c r="C92" s="49" t="s">
        <v>16</v>
      </c>
      <c r="D92" s="10" t="s">
        <v>6</v>
      </c>
      <c r="E92" s="11">
        <v>0</v>
      </c>
      <c r="F92" s="11">
        <v>0</v>
      </c>
      <c r="G92" s="11">
        <v>0</v>
      </c>
    </row>
    <row r="93" spans="1:7" ht="30" customHeight="1" x14ac:dyDescent="0.25">
      <c r="A93" s="13" t="s">
        <v>0</v>
      </c>
      <c r="B93" s="47"/>
      <c r="C93" s="49"/>
      <c r="D93" s="14" t="s">
        <v>7</v>
      </c>
      <c r="E93" s="15">
        <v>0</v>
      </c>
      <c r="F93" s="15">
        <v>0</v>
      </c>
      <c r="G93" s="15">
        <v>0</v>
      </c>
    </row>
    <row r="94" spans="1:7" ht="28.95" customHeight="1" x14ac:dyDescent="0.25">
      <c r="A94" s="13" t="s">
        <v>0</v>
      </c>
      <c r="B94" s="47"/>
      <c r="C94" s="49"/>
      <c r="D94" s="14" t="s">
        <v>8</v>
      </c>
      <c r="E94" s="15">
        <v>379600</v>
      </c>
      <c r="F94" s="15">
        <v>390600</v>
      </c>
      <c r="G94" s="15">
        <v>399500</v>
      </c>
    </row>
    <row r="95" spans="1:7" ht="28.95" customHeight="1" x14ac:dyDescent="0.25">
      <c r="A95" s="13" t="s">
        <v>0</v>
      </c>
      <c r="B95" s="47"/>
      <c r="C95" s="49"/>
      <c r="D95" s="14" t="s">
        <v>9</v>
      </c>
      <c r="E95" s="15">
        <v>0</v>
      </c>
      <c r="F95" s="15">
        <v>0</v>
      </c>
      <c r="G95" s="15">
        <v>0</v>
      </c>
    </row>
    <row r="96" spans="1:7" ht="14.7" customHeight="1" thickBot="1" x14ac:dyDescent="0.3">
      <c r="A96" s="16" t="s">
        <v>0</v>
      </c>
      <c r="B96" s="48"/>
      <c r="C96" s="50"/>
      <c r="D96" s="17" t="s">
        <v>10</v>
      </c>
      <c r="E96" s="18">
        <f>SUM(E92:E95)</f>
        <v>379600</v>
      </c>
      <c r="F96" s="18">
        <f>SUM(F92:F95)</f>
        <v>390600</v>
      </c>
      <c r="G96" s="18">
        <f>SUM(G92:G95)</f>
        <v>399500</v>
      </c>
    </row>
    <row r="97" spans="1:7" ht="29.25" customHeight="1" x14ac:dyDescent="0.25">
      <c r="A97" s="9" t="s">
        <v>26</v>
      </c>
      <c r="B97" s="47" t="s">
        <v>69</v>
      </c>
      <c r="C97" s="49" t="s">
        <v>16</v>
      </c>
      <c r="D97" s="10" t="s">
        <v>6</v>
      </c>
      <c r="E97" s="11">
        <f>E107</f>
        <v>12170134.83</v>
      </c>
      <c r="F97" s="11">
        <f t="shared" ref="F97:G97" si="5">F107</f>
        <v>8341596</v>
      </c>
      <c r="G97" s="11">
        <f t="shared" si="5"/>
        <v>8341596</v>
      </c>
    </row>
    <row r="98" spans="1:7" ht="28.5" customHeight="1" x14ac:dyDescent="0.25">
      <c r="A98" s="13" t="s">
        <v>0</v>
      </c>
      <c r="B98" s="47"/>
      <c r="C98" s="49"/>
      <c r="D98" s="14" t="s">
        <v>7</v>
      </c>
      <c r="E98" s="15"/>
      <c r="F98" s="15"/>
      <c r="G98" s="15">
        <v>0</v>
      </c>
    </row>
    <row r="99" spans="1:7" ht="28.95" customHeight="1" x14ac:dyDescent="0.25">
      <c r="A99" s="13" t="s">
        <v>0</v>
      </c>
      <c r="B99" s="47"/>
      <c r="C99" s="49"/>
      <c r="D99" s="14" t="s">
        <v>8</v>
      </c>
      <c r="E99" s="15">
        <f>E104+E109</f>
        <v>10007019.52</v>
      </c>
      <c r="F99" s="15">
        <f t="shared" ref="F99:G99" si="6">F104+F109</f>
        <v>8790468</v>
      </c>
      <c r="G99" s="15">
        <f t="shared" si="6"/>
        <v>8840892</v>
      </c>
    </row>
    <row r="100" spans="1:7" ht="28.95" customHeight="1" x14ac:dyDescent="0.25">
      <c r="A100" s="13" t="s">
        <v>0</v>
      </c>
      <c r="B100" s="47"/>
      <c r="C100" s="49"/>
      <c r="D100" s="14" t="s">
        <v>9</v>
      </c>
      <c r="E100" s="15">
        <v>0</v>
      </c>
      <c r="F100" s="15">
        <v>0</v>
      </c>
      <c r="G100" s="15">
        <v>0</v>
      </c>
    </row>
    <row r="101" spans="1:7" ht="15.75" customHeight="1" thickBot="1" x14ac:dyDescent="0.3">
      <c r="A101" s="16" t="s">
        <v>0</v>
      </c>
      <c r="B101" s="48"/>
      <c r="C101" s="50"/>
      <c r="D101" s="17" t="s">
        <v>10</v>
      </c>
      <c r="E101" s="18">
        <f>SUM(E97:E100)</f>
        <v>22177154.350000001</v>
      </c>
      <c r="F101" s="18">
        <f>SUM(F97:F100)</f>
        <v>17132064</v>
      </c>
      <c r="G101" s="18">
        <f>SUM(G97:G100)</f>
        <v>17182488</v>
      </c>
    </row>
    <row r="102" spans="1:7" ht="29.25" customHeight="1" x14ac:dyDescent="0.25">
      <c r="A102" s="9" t="s">
        <v>95</v>
      </c>
      <c r="B102" s="47" t="s">
        <v>53</v>
      </c>
      <c r="C102" s="49" t="s">
        <v>16</v>
      </c>
      <c r="D102" s="10" t="s">
        <v>6</v>
      </c>
      <c r="E102" s="11"/>
      <c r="F102" s="11"/>
      <c r="G102" s="11"/>
    </row>
    <row r="103" spans="1:7" ht="32.25" customHeight="1" x14ac:dyDescent="0.25">
      <c r="A103" s="13" t="s">
        <v>0</v>
      </c>
      <c r="B103" s="47"/>
      <c r="C103" s="49"/>
      <c r="D103" s="14" t="s">
        <v>7</v>
      </c>
      <c r="E103" s="15"/>
      <c r="F103" s="15"/>
      <c r="G103" s="15"/>
    </row>
    <row r="104" spans="1:7" ht="28.95" customHeight="1" x14ac:dyDescent="0.25">
      <c r="A104" s="13" t="s">
        <v>0</v>
      </c>
      <c r="B104" s="47"/>
      <c r="C104" s="49"/>
      <c r="D104" s="14" t="s">
        <v>8</v>
      </c>
      <c r="E104" s="15">
        <v>9630623.5999999996</v>
      </c>
      <c r="F104" s="15">
        <v>8532480.4900000002</v>
      </c>
      <c r="G104" s="15">
        <v>8582904.4900000002</v>
      </c>
    </row>
    <row r="105" spans="1:7" ht="28.95" customHeight="1" x14ac:dyDescent="0.25">
      <c r="A105" s="13" t="s">
        <v>0</v>
      </c>
      <c r="B105" s="47"/>
      <c r="C105" s="49"/>
      <c r="D105" s="14" t="s">
        <v>9</v>
      </c>
      <c r="E105" s="15"/>
      <c r="F105" s="15"/>
      <c r="G105" s="15"/>
    </row>
    <row r="106" spans="1:7" ht="14.7" customHeight="1" thickBot="1" x14ac:dyDescent="0.3">
      <c r="A106" s="16" t="s">
        <v>0</v>
      </c>
      <c r="B106" s="48"/>
      <c r="C106" s="50"/>
      <c r="D106" s="17" t="s">
        <v>10</v>
      </c>
      <c r="E106" s="18">
        <f>SUM(E102:E105)</f>
        <v>9630623.5999999996</v>
      </c>
      <c r="F106" s="18">
        <f>SUM(F102:F105)</f>
        <v>8532480.4900000002</v>
      </c>
      <c r="G106" s="18">
        <f>SUM(G102:G105)</f>
        <v>8582904.4900000002</v>
      </c>
    </row>
    <row r="107" spans="1:7" ht="29.25" customHeight="1" x14ac:dyDescent="0.25">
      <c r="A107" s="9" t="s">
        <v>96</v>
      </c>
      <c r="B107" s="47" t="s">
        <v>70</v>
      </c>
      <c r="C107" s="49" t="s">
        <v>16</v>
      </c>
      <c r="D107" s="10" t="s">
        <v>6</v>
      </c>
      <c r="E107" s="11">
        <v>12170134.83</v>
      </c>
      <c r="F107" s="11">
        <v>8341596</v>
      </c>
      <c r="G107" s="11">
        <v>8341596</v>
      </c>
    </row>
    <row r="108" spans="1:7" ht="28.5" customHeight="1" x14ac:dyDescent="0.25">
      <c r="A108" s="13" t="s">
        <v>0</v>
      </c>
      <c r="B108" s="47"/>
      <c r="C108" s="49"/>
      <c r="D108" s="14" t="s">
        <v>7</v>
      </c>
      <c r="E108" s="15"/>
      <c r="F108" s="15"/>
      <c r="G108" s="15"/>
    </row>
    <row r="109" spans="1:7" ht="28.95" customHeight="1" x14ac:dyDescent="0.25">
      <c r="A109" s="13" t="s">
        <v>0</v>
      </c>
      <c r="B109" s="47"/>
      <c r="C109" s="49"/>
      <c r="D109" s="14" t="s">
        <v>8</v>
      </c>
      <c r="E109" s="15">
        <v>376395.92</v>
      </c>
      <c r="F109" s="15">
        <v>257987.51</v>
      </c>
      <c r="G109" s="15">
        <v>257987.51</v>
      </c>
    </row>
    <row r="110" spans="1:7" ht="28.95" customHeight="1" x14ac:dyDescent="0.25">
      <c r="A110" s="13" t="s">
        <v>0</v>
      </c>
      <c r="B110" s="47"/>
      <c r="C110" s="49"/>
      <c r="D110" s="14" t="s">
        <v>9</v>
      </c>
      <c r="E110" s="15"/>
      <c r="F110" s="15"/>
      <c r="G110" s="15"/>
    </row>
    <row r="111" spans="1:7" ht="14.7" customHeight="1" thickBot="1" x14ac:dyDescent="0.3">
      <c r="A111" s="16" t="s">
        <v>0</v>
      </c>
      <c r="B111" s="48"/>
      <c r="C111" s="50"/>
      <c r="D111" s="17" t="s">
        <v>10</v>
      </c>
      <c r="E111" s="18">
        <f>SUM(E107:E110)</f>
        <v>12546530.75</v>
      </c>
      <c r="F111" s="18">
        <f>SUM(F107:F110)</f>
        <v>8599583.5099999998</v>
      </c>
      <c r="G111" s="18">
        <f>SUM(G107:G110)</f>
        <v>8599583.5099999998</v>
      </c>
    </row>
    <row r="112" spans="1:7" ht="27.75" customHeight="1" x14ac:dyDescent="0.25">
      <c r="A112" s="9" t="s">
        <v>27</v>
      </c>
      <c r="B112" s="47" t="s">
        <v>62</v>
      </c>
      <c r="C112" s="49" t="s">
        <v>16</v>
      </c>
      <c r="D112" s="10" t="s">
        <v>6</v>
      </c>
      <c r="E112" s="11">
        <v>298618</v>
      </c>
      <c r="F112" s="11">
        <v>298618</v>
      </c>
      <c r="G112" s="11">
        <v>298618</v>
      </c>
    </row>
    <row r="113" spans="1:7" ht="29.25" customHeight="1" x14ac:dyDescent="0.25">
      <c r="A113" s="13" t="s">
        <v>0</v>
      </c>
      <c r="B113" s="47"/>
      <c r="C113" s="49"/>
      <c r="D113" s="14" t="s">
        <v>7</v>
      </c>
      <c r="E113" s="15">
        <v>0</v>
      </c>
      <c r="F113" s="15">
        <v>0</v>
      </c>
      <c r="G113" s="15">
        <v>0</v>
      </c>
    </row>
    <row r="114" spans="1:7" ht="28.95" customHeight="1" x14ac:dyDescent="0.25">
      <c r="A114" s="13" t="s">
        <v>0</v>
      </c>
      <c r="B114" s="47"/>
      <c r="C114" s="49"/>
      <c r="D114" s="14" t="s">
        <v>8</v>
      </c>
      <c r="E114" s="15"/>
      <c r="F114" s="15"/>
      <c r="G114" s="15"/>
    </row>
    <row r="115" spans="1:7" ht="28.95" customHeight="1" x14ac:dyDescent="0.25">
      <c r="A115" s="13" t="s">
        <v>0</v>
      </c>
      <c r="B115" s="47"/>
      <c r="C115" s="49"/>
      <c r="D115" s="14" t="s">
        <v>9</v>
      </c>
      <c r="E115" s="15"/>
      <c r="F115" s="15"/>
      <c r="G115" s="15"/>
    </row>
    <row r="116" spans="1:7" ht="14.7" customHeight="1" thickBot="1" x14ac:dyDescent="0.3">
      <c r="A116" s="16" t="s">
        <v>0</v>
      </c>
      <c r="B116" s="48"/>
      <c r="C116" s="50"/>
      <c r="D116" s="17" t="s">
        <v>10</v>
      </c>
      <c r="E116" s="18">
        <f>SUM(E112:E115)</f>
        <v>298618</v>
      </c>
      <c r="F116" s="18">
        <f>SUM(F112:F115)</f>
        <v>298618</v>
      </c>
      <c r="G116" s="18">
        <f>SUM(G112:G115)</f>
        <v>298618</v>
      </c>
    </row>
    <row r="117" spans="1:7" ht="27.75" customHeight="1" x14ac:dyDescent="0.25">
      <c r="A117" s="9" t="s">
        <v>28</v>
      </c>
      <c r="B117" s="47" t="s">
        <v>35</v>
      </c>
      <c r="C117" s="49" t="s">
        <v>16</v>
      </c>
      <c r="D117" s="10" t="s">
        <v>6</v>
      </c>
      <c r="E117" s="11"/>
      <c r="F117" s="11">
        <v>2579787.2400000002</v>
      </c>
      <c r="G117" s="11"/>
    </row>
    <row r="118" spans="1:7" ht="30" customHeight="1" x14ac:dyDescent="0.25">
      <c r="A118" s="13" t="s">
        <v>0</v>
      </c>
      <c r="B118" s="47"/>
      <c r="C118" s="49"/>
      <c r="D118" s="14" t="s">
        <v>7</v>
      </c>
      <c r="E118" s="15"/>
      <c r="F118" s="15"/>
      <c r="G118" s="15"/>
    </row>
    <row r="119" spans="1:7" ht="28.95" customHeight="1" x14ac:dyDescent="0.25">
      <c r="A119" s="13" t="s">
        <v>0</v>
      </c>
      <c r="B119" s="47"/>
      <c r="C119" s="49"/>
      <c r="D119" s="14" t="s">
        <v>8</v>
      </c>
      <c r="E119" s="15"/>
      <c r="F119" s="15">
        <v>99787.23</v>
      </c>
      <c r="G119" s="15">
        <v>20000</v>
      </c>
    </row>
    <row r="120" spans="1:7" ht="28.95" customHeight="1" x14ac:dyDescent="0.25">
      <c r="A120" s="13" t="s">
        <v>0</v>
      </c>
      <c r="B120" s="47"/>
      <c r="C120" s="49"/>
      <c r="D120" s="14" t="s">
        <v>9</v>
      </c>
      <c r="E120" s="15"/>
      <c r="F120" s="15"/>
      <c r="G120" s="15"/>
    </row>
    <row r="121" spans="1:7" ht="14.7" customHeight="1" thickBot="1" x14ac:dyDescent="0.3">
      <c r="A121" s="16" t="s">
        <v>0</v>
      </c>
      <c r="B121" s="48"/>
      <c r="C121" s="50"/>
      <c r="D121" s="17" t="s">
        <v>10</v>
      </c>
      <c r="E121" s="18">
        <f>SUM(E117:E120)</f>
        <v>0</v>
      </c>
      <c r="F121" s="18">
        <f>SUM(F117:F120)</f>
        <v>2679574.4700000002</v>
      </c>
      <c r="G121" s="18">
        <f>SUM(G117:G120)</f>
        <v>20000</v>
      </c>
    </row>
    <row r="122" spans="1:7" ht="28.5" customHeight="1" x14ac:dyDescent="0.25">
      <c r="A122" s="9" t="s">
        <v>30</v>
      </c>
      <c r="B122" s="47" t="s">
        <v>71</v>
      </c>
      <c r="C122" s="49" t="s">
        <v>16</v>
      </c>
      <c r="D122" s="10" t="s">
        <v>6</v>
      </c>
      <c r="E122" s="11">
        <v>56400</v>
      </c>
      <c r="F122" s="11">
        <v>56400</v>
      </c>
      <c r="G122" s="11">
        <v>56400</v>
      </c>
    </row>
    <row r="123" spans="1:7" ht="27.75" customHeight="1" x14ac:dyDescent="0.25">
      <c r="A123" s="13" t="s">
        <v>0</v>
      </c>
      <c r="B123" s="47"/>
      <c r="C123" s="49"/>
      <c r="D123" s="14" t="s">
        <v>7</v>
      </c>
      <c r="E123" s="15">
        <f>E128+E133</f>
        <v>0</v>
      </c>
      <c r="F123" s="15">
        <f t="shared" ref="F123:G123" si="7">F128+F133</f>
        <v>0</v>
      </c>
      <c r="G123" s="15">
        <f t="shared" si="7"/>
        <v>0</v>
      </c>
    </row>
    <row r="124" spans="1:7" ht="28.95" customHeight="1" x14ac:dyDescent="0.25">
      <c r="A124" s="13" t="s">
        <v>0</v>
      </c>
      <c r="B124" s="47"/>
      <c r="C124" s="49"/>
      <c r="D124" s="14" t="s">
        <v>8</v>
      </c>
      <c r="E124" s="15">
        <v>0</v>
      </c>
      <c r="F124" s="15">
        <v>0</v>
      </c>
      <c r="G124" s="15">
        <v>0</v>
      </c>
    </row>
    <row r="125" spans="1:7" ht="28.95" customHeight="1" x14ac:dyDescent="0.25">
      <c r="A125" s="13" t="s">
        <v>0</v>
      </c>
      <c r="B125" s="47"/>
      <c r="C125" s="49"/>
      <c r="D125" s="14" t="s">
        <v>9</v>
      </c>
      <c r="E125" s="15">
        <f>E130+E135</f>
        <v>0</v>
      </c>
      <c r="F125" s="15">
        <f t="shared" ref="F125:G125" si="8">F130+F135</f>
        <v>0</v>
      </c>
      <c r="G125" s="15">
        <f t="shared" si="8"/>
        <v>0</v>
      </c>
    </row>
    <row r="126" spans="1:7" ht="15.75" customHeight="1" thickBot="1" x14ac:dyDescent="0.3">
      <c r="A126" s="16" t="s">
        <v>0</v>
      </c>
      <c r="B126" s="48"/>
      <c r="C126" s="50"/>
      <c r="D126" s="17" t="s">
        <v>10</v>
      </c>
      <c r="E126" s="18">
        <f>SUM(E122:E125)</f>
        <v>56400</v>
      </c>
      <c r="F126" s="18">
        <f>SUM(F122:F125)</f>
        <v>56400</v>
      </c>
      <c r="G126" s="18">
        <f>SUM(G122:G125)</f>
        <v>56400</v>
      </c>
    </row>
    <row r="127" spans="1:7" ht="27.75" customHeight="1" x14ac:dyDescent="0.25">
      <c r="A127" s="9" t="s">
        <v>31</v>
      </c>
      <c r="B127" s="47" t="s">
        <v>72</v>
      </c>
      <c r="C127" s="49" t="s">
        <v>16</v>
      </c>
      <c r="D127" s="10" t="s">
        <v>6</v>
      </c>
      <c r="E127" s="11"/>
      <c r="F127" s="11"/>
      <c r="G127" s="11"/>
    </row>
    <row r="128" spans="1:7" ht="29.25" customHeight="1" x14ac:dyDescent="0.25">
      <c r="A128" s="13" t="s">
        <v>0</v>
      </c>
      <c r="B128" s="47"/>
      <c r="C128" s="49"/>
      <c r="D128" s="14" t="s">
        <v>7</v>
      </c>
      <c r="E128" s="15"/>
      <c r="F128" s="15"/>
      <c r="G128" s="15"/>
    </row>
    <row r="129" spans="1:7" ht="28.95" customHeight="1" x14ac:dyDescent="0.25">
      <c r="A129" s="13" t="s">
        <v>0</v>
      </c>
      <c r="B129" s="47"/>
      <c r="C129" s="49"/>
      <c r="D129" s="14" t="s">
        <v>8</v>
      </c>
      <c r="E129" s="15">
        <v>5133730</v>
      </c>
      <c r="F129" s="15">
        <v>1446182</v>
      </c>
      <c r="G129" s="15">
        <v>1084385</v>
      </c>
    </row>
    <row r="130" spans="1:7" ht="28.95" customHeight="1" x14ac:dyDescent="0.25">
      <c r="A130" s="13" t="s">
        <v>0</v>
      </c>
      <c r="B130" s="47"/>
      <c r="C130" s="49"/>
      <c r="D130" s="14" t="s">
        <v>9</v>
      </c>
      <c r="E130" s="15"/>
      <c r="F130" s="15"/>
      <c r="G130" s="15"/>
    </row>
    <row r="131" spans="1:7" ht="15.75" customHeight="1" thickBot="1" x14ac:dyDescent="0.3">
      <c r="A131" s="16" t="s">
        <v>0</v>
      </c>
      <c r="B131" s="48"/>
      <c r="C131" s="50"/>
      <c r="D131" s="17" t="s">
        <v>10</v>
      </c>
      <c r="E131" s="18">
        <f>SUM(E127:E130)</f>
        <v>5133730</v>
      </c>
      <c r="F131" s="18">
        <f>SUM(F127:F130)</f>
        <v>1446182</v>
      </c>
      <c r="G131" s="18">
        <f>SUM(G127:G130)</f>
        <v>1084385</v>
      </c>
    </row>
    <row r="132" spans="1:7" ht="30" customHeight="1" x14ac:dyDescent="0.25">
      <c r="A132" s="9" t="s">
        <v>33</v>
      </c>
      <c r="B132" s="47" t="s">
        <v>45</v>
      </c>
      <c r="C132" s="49" t="s">
        <v>16</v>
      </c>
      <c r="D132" s="10" t="s">
        <v>6</v>
      </c>
      <c r="E132" s="11">
        <v>0</v>
      </c>
      <c r="F132" s="11">
        <v>0</v>
      </c>
      <c r="G132" s="11">
        <v>0</v>
      </c>
    </row>
    <row r="133" spans="1:7" ht="28.5" customHeight="1" x14ac:dyDescent="0.25">
      <c r="A133" s="13" t="s">
        <v>0</v>
      </c>
      <c r="B133" s="47"/>
      <c r="C133" s="49"/>
      <c r="D133" s="14" t="s">
        <v>7</v>
      </c>
      <c r="E133" s="15"/>
      <c r="F133" s="15"/>
      <c r="G133" s="15"/>
    </row>
    <row r="134" spans="1:7" ht="28.95" customHeight="1" x14ac:dyDescent="0.25">
      <c r="A134" s="13" t="s">
        <v>0</v>
      </c>
      <c r="B134" s="47"/>
      <c r="C134" s="49"/>
      <c r="D134" s="14" t="s">
        <v>8</v>
      </c>
      <c r="E134" s="15">
        <v>11000</v>
      </c>
      <c r="F134" s="15">
        <v>16000</v>
      </c>
      <c r="G134" s="15">
        <v>16000</v>
      </c>
    </row>
    <row r="135" spans="1:7" ht="28.95" customHeight="1" x14ac:dyDescent="0.25">
      <c r="A135" s="13" t="s">
        <v>0</v>
      </c>
      <c r="B135" s="47"/>
      <c r="C135" s="49"/>
      <c r="D135" s="14" t="s">
        <v>9</v>
      </c>
      <c r="E135" s="15"/>
      <c r="F135" s="15"/>
      <c r="G135" s="15"/>
    </row>
    <row r="136" spans="1:7" ht="15.75" customHeight="1" thickBot="1" x14ac:dyDescent="0.3">
      <c r="A136" s="16" t="s">
        <v>0</v>
      </c>
      <c r="B136" s="48"/>
      <c r="C136" s="50"/>
      <c r="D136" s="17" t="s">
        <v>10</v>
      </c>
      <c r="E136" s="18">
        <f>SUM(E132:E135)</f>
        <v>11000</v>
      </c>
      <c r="F136" s="18">
        <f>SUM(F132:F135)</f>
        <v>16000</v>
      </c>
      <c r="G136" s="18">
        <f>SUM(G132:G135)</f>
        <v>16000</v>
      </c>
    </row>
    <row r="137" spans="1:7" ht="27.75" customHeight="1" x14ac:dyDescent="0.25">
      <c r="A137" s="19" t="s">
        <v>34</v>
      </c>
      <c r="B137" s="55" t="s">
        <v>73</v>
      </c>
      <c r="C137" s="59" t="s">
        <v>16</v>
      </c>
      <c r="D137" s="20" t="s">
        <v>6</v>
      </c>
      <c r="E137" s="21">
        <v>61200</v>
      </c>
      <c r="F137" s="21">
        <v>72000</v>
      </c>
      <c r="G137" s="21">
        <v>72000</v>
      </c>
    </row>
    <row r="138" spans="1:7" ht="28.5" customHeight="1" x14ac:dyDescent="0.25">
      <c r="A138" s="13" t="s">
        <v>0</v>
      </c>
      <c r="B138" s="47"/>
      <c r="C138" s="49"/>
      <c r="D138" s="14" t="s">
        <v>7</v>
      </c>
      <c r="E138" s="15"/>
      <c r="F138" s="15"/>
      <c r="G138" s="15"/>
    </row>
    <row r="139" spans="1:7" ht="28.95" customHeight="1" x14ac:dyDescent="0.25">
      <c r="A139" s="13" t="s">
        <v>0</v>
      </c>
      <c r="B139" s="47"/>
      <c r="C139" s="49"/>
      <c r="D139" s="14" t="s">
        <v>8</v>
      </c>
      <c r="E139" s="15">
        <v>0</v>
      </c>
      <c r="F139" s="15">
        <v>0</v>
      </c>
      <c r="G139" s="15">
        <v>0</v>
      </c>
    </row>
    <row r="140" spans="1:7" ht="28.95" customHeight="1" x14ac:dyDescent="0.25">
      <c r="A140" s="13" t="s">
        <v>0</v>
      </c>
      <c r="B140" s="47"/>
      <c r="C140" s="49"/>
      <c r="D140" s="14" t="s">
        <v>9</v>
      </c>
      <c r="E140" s="15"/>
      <c r="F140" s="15"/>
      <c r="G140" s="15"/>
    </row>
    <row r="141" spans="1:7" ht="14.7" customHeight="1" thickBot="1" x14ac:dyDescent="0.3">
      <c r="A141" s="16" t="s">
        <v>0</v>
      </c>
      <c r="B141" s="48"/>
      <c r="C141" s="50"/>
      <c r="D141" s="17" t="s">
        <v>10</v>
      </c>
      <c r="E141" s="18">
        <f>SUM(E137:E140)</f>
        <v>61200</v>
      </c>
      <c r="F141" s="18">
        <f>SUM(F137:F140)</f>
        <v>72000</v>
      </c>
      <c r="G141" s="18">
        <f>SUM(G137:G140)</f>
        <v>72000</v>
      </c>
    </row>
    <row r="142" spans="1:7" ht="30" customHeight="1" x14ac:dyDescent="0.25">
      <c r="A142" s="9" t="s">
        <v>36</v>
      </c>
      <c r="B142" s="47" t="s">
        <v>51</v>
      </c>
      <c r="C142" s="49" t="s">
        <v>16</v>
      </c>
      <c r="D142" s="10" t="s">
        <v>6</v>
      </c>
      <c r="E142" s="11">
        <f>E152</f>
        <v>2033.46</v>
      </c>
      <c r="F142" s="11">
        <f t="shared" ref="F142:G142" si="9">F152</f>
        <v>2714.8</v>
      </c>
      <c r="G142" s="11">
        <f t="shared" si="9"/>
        <v>2785.68</v>
      </c>
    </row>
    <row r="143" spans="1:7" ht="28.5" customHeight="1" x14ac:dyDescent="0.25">
      <c r="A143" s="13" t="s">
        <v>0</v>
      </c>
      <c r="B143" s="47"/>
      <c r="C143" s="49"/>
      <c r="D143" s="14" t="s">
        <v>7</v>
      </c>
      <c r="E143" s="15">
        <f>E153</f>
        <v>31857.54</v>
      </c>
      <c r="F143" s="15">
        <f t="shared" ref="F143:G143" si="10">F153</f>
        <v>31220.2</v>
      </c>
      <c r="G143" s="15">
        <f t="shared" si="10"/>
        <v>32035.32</v>
      </c>
    </row>
    <row r="144" spans="1:7" ht="28.95" customHeight="1" x14ac:dyDescent="0.25">
      <c r="A144" s="13" t="s">
        <v>0</v>
      </c>
      <c r="B144" s="47"/>
      <c r="C144" s="49"/>
      <c r="D144" s="14" t="s">
        <v>8</v>
      </c>
      <c r="E144" s="15">
        <f>E149+E154</f>
        <v>4515172.18</v>
      </c>
      <c r="F144" s="15">
        <f t="shared" ref="F144:G144" si="11">F149+F154</f>
        <v>4297021.54</v>
      </c>
      <c r="G144" s="15">
        <f t="shared" si="11"/>
        <v>3868777.94</v>
      </c>
    </row>
    <row r="145" spans="1:7" ht="28.95" customHeight="1" x14ac:dyDescent="0.25">
      <c r="A145" s="13" t="s">
        <v>0</v>
      </c>
      <c r="B145" s="47"/>
      <c r="C145" s="49"/>
      <c r="D145" s="14" t="s">
        <v>9</v>
      </c>
      <c r="E145" s="15"/>
      <c r="F145" s="15"/>
      <c r="G145" s="15"/>
    </row>
    <row r="146" spans="1:7" ht="14.7" customHeight="1" thickBot="1" x14ac:dyDescent="0.3">
      <c r="A146" s="16" t="s">
        <v>0</v>
      </c>
      <c r="B146" s="48"/>
      <c r="C146" s="50"/>
      <c r="D146" s="17" t="s">
        <v>10</v>
      </c>
      <c r="E146" s="18">
        <f>SUM(E142:E145)</f>
        <v>4549063.18</v>
      </c>
      <c r="F146" s="18">
        <f>SUM(F142:F145)</f>
        <v>4330956.54</v>
      </c>
      <c r="G146" s="18">
        <f>SUM(G142:G145)</f>
        <v>3903598.94</v>
      </c>
    </row>
    <row r="147" spans="1:7" s="12" customFormat="1" ht="26.25" customHeight="1" x14ac:dyDescent="0.25">
      <c r="A147" s="9" t="s">
        <v>93</v>
      </c>
      <c r="B147" s="47" t="s">
        <v>51</v>
      </c>
      <c r="C147" s="49" t="s">
        <v>16</v>
      </c>
      <c r="D147" s="10" t="s">
        <v>6</v>
      </c>
      <c r="E147" s="11"/>
      <c r="F147" s="11"/>
      <c r="G147" s="11"/>
    </row>
    <row r="148" spans="1:7" s="12" customFormat="1" ht="27.75" customHeight="1" x14ac:dyDescent="0.25">
      <c r="A148" s="13" t="s">
        <v>0</v>
      </c>
      <c r="B148" s="47"/>
      <c r="C148" s="49"/>
      <c r="D148" s="14" t="s">
        <v>7</v>
      </c>
      <c r="E148" s="15"/>
      <c r="F148" s="15"/>
      <c r="G148" s="15"/>
    </row>
    <row r="149" spans="1:7" s="12" customFormat="1" ht="28.95" customHeight="1" x14ac:dyDescent="0.25">
      <c r="A149" s="13" t="s">
        <v>0</v>
      </c>
      <c r="B149" s="47"/>
      <c r="C149" s="49"/>
      <c r="D149" s="14" t="s">
        <v>8</v>
      </c>
      <c r="E149" s="15">
        <v>4514124</v>
      </c>
      <c r="F149" s="15">
        <v>4295972</v>
      </c>
      <c r="G149" s="15">
        <v>3867701</v>
      </c>
    </row>
    <row r="150" spans="1:7" s="12" customFormat="1" ht="28.95" customHeight="1" x14ac:dyDescent="0.25">
      <c r="A150" s="13" t="s">
        <v>0</v>
      </c>
      <c r="B150" s="47"/>
      <c r="C150" s="49"/>
      <c r="D150" s="14" t="s">
        <v>9</v>
      </c>
      <c r="E150" s="15"/>
      <c r="F150" s="15"/>
      <c r="G150" s="15"/>
    </row>
    <row r="151" spans="1:7" s="12" customFormat="1" ht="14.7" customHeight="1" thickBot="1" x14ac:dyDescent="0.3">
      <c r="A151" s="16" t="s">
        <v>0</v>
      </c>
      <c r="B151" s="48"/>
      <c r="C151" s="50"/>
      <c r="D151" s="17" t="s">
        <v>10</v>
      </c>
      <c r="E151" s="18">
        <f>SUM(E147:E150)</f>
        <v>4514124</v>
      </c>
      <c r="F151" s="18">
        <f>SUM(F147:F150)</f>
        <v>4295972</v>
      </c>
      <c r="G151" s="18">
        <f>SUM(G147:G150)</f>
        <v>3867701</v>
      </c>
    </row>
    <row r="152" spans="1:7" ht="27.75" customHeight="1" x14ac:dyDescent="0.25">
      <c r="A152" s="9" t="s">
        <v>74</v>
      </c>
      <c r="B152" s="47" t="s">
        <v>75</v>
      </c>
      <c r="C152" s="49" t="s">
        <v>16</v>
      </c>
      <c r="D152" s="10" t="s">
        <v>6</v>
      </c>
      <c r="E152" s="11">
        <v>2033.46</v>
      </c>
      <c r="F152" s="11">
        <v>2714.8</v>
      </c>
      <c r="G152" s="11">
        <v>2785.68</v>
      </c>
    </row>
    <row r="153" spans="1:7" ht="29.25" customHeight="1" x14ac:dyDescent="0.25">
      <c r="A153" s="31" t="s">
        <v>0</v>
      </c>
      <c r="B153" s="47"/>
      <c r="C153" s="49"/>
      <c r="D153" s="14" t="s">
        <v>7</v>
      </c>
      <c r="E153" s="11">
        <v>31857.54</v>
      </c>
      <c r="F153" s="11">
        <v>31220.2</v>
      </c>
      <c r="G153" s="11">
        <v>32035.32</v>
      </c>
    </row>
    <row r="154" spans="1:7" ht="28.95" customHeight="1" x14ac:dyDescent="0.25">
      <c r="A154" s="31" t="s">
        <v>0</v>
      </c>
      <c r="B154" s="47"/>
      <c r="C154" s="49"/>
      <c r="D154" s="14" t="s">
        <v>8</v>
      </c>
      <c r="E154" s="15">
        <v>1048.18</v>
      </c>
      <c r="F154" s="15">
        <v>1049.54</v>
      </c>
      <c r="G154" s="15">
        <v>1076.94</v>
      </c>
    </row>
    <row r="155" spans="1:7" ht="28.95" customHeight="1" x14ac:dyDescent="0.25">
      <c r="A155" s="31" t="s">
        <v>0</v>
      </c>
      <c r="B155" s="47"/>
      <c r="C155" s="49"/>
      <c r="D155" s="14" t="s">
        <v>9</v>
      </c>
      <c r="E155" s="15"/>
      <c r="F155" s="15"/>
      <c r="G155" s="15"/>
    </row>
    <row r="156" spans="1:7" ht="14.7" customHeight="1" thickBot="1" x14ac:dyDescent="0.3">
      <c r="A156" s="33" t="s">
        <v>0</v>
      </c>
      <c r="B156" s="48"/>
      <c r="C156" s="50"/>
      <c r="D156" s="17" t="s">
        <v>10</v>
      </c>
      <c r="E156" s="18">
        <f>SUM(E152:E155)</f>
        <v>34939.18</v>
      </c>
      <c r="F156" s="18">
        <f>SUM(F152:F155)</f>
        <v>34984.54</v>
      </c>
      <c r="G156" s="18">
        <f>SUM(G152:G155)</f>
        <v>35897.94</v>
      </c>
    </row>
    <row r="157" spans="1:7" ht="30" customHeight="1" x14ac:dyDescent="0.25">
      <c r="A157" s="9" t="s">
        <v>37</v>
      </c>
      <c r="B157" s="47" t="s">
        <v>58</v>
      </c>
      <c r="C157" s="49" t="s">
        <v>16</v>
      </c>
      <c r="D157" s="10" t="s">
        <v>6</v>
      </c>
      <c r="E157" s="11">
        <f>E167</f>
        <v>106846.92</v>
      </c>
      <c r="F157" s="11">
        <f t="shared" ref="F157:G157" si="12">F167</f>
        <v>0</v>
      </c>
      <c r="G157" s="11">
        <f t="shared" si="12"/>
        <v>0</v>
      </c>
    </row>
    <row r="158" spans="1:7" ht="28.5" customHeight="1" x14ac:dyDescent="0.25">
      <c r="A158" s="13" t="s">
        <v>0</v>
      </c>
      <c r="B158" s="47"/>
      <c r="C158" s="49"/>
      <c r="D158" s="14" t="s">
        <v>7</v>
      </c>
      <c r="E158" s="15">
        <f>E163+E168</f>
        <v>1673935.08</v>
      </c>
      <c r="F158" s="15"/>
      <c r="G158" s="15"/>
    </row>
    <row r="159" spans="1:7" ht="28.95" customHeight="1" x14ac:dyDescent="0.25">
      <c r="A159" s="13" t="s">
        <v>0</v>
      </c>
      <c r="B159" s="47"/>
      <c r="C159" s="49"/>
      <c r="D159" s="14" t="s">
        <v>8</v>
      </c>
      <c r="E159" s="15">
        <f>E164+E169</f>
        <v>8924805.7300000004</v>
      </c>
      <c r="F159" s="15">
        <f t="shared" ref="F159:G159" si="13">F164+F169</f>
        <v>2421571</v>
      </c>
      <c r="G159" s="15">
        <f t="shared" si="13"/>
        <v>2435003</v>
      </c>
    </row>
    <row r="160" spans="1:7" ht="28.95" customHeight="1" x14ac:dyDescent="0.25">
      <c r="A160" s="13" t="s">
        <v>0</v>
      </c>
      <c r="B160" s="47"/>
      <c r="C160" s="49"/>
      <c r="D160" s="14" t="s">
        <v>9</v>
      </c>
      <c r="E160" s="15"/>
      <c r="F160" s="15"/>
      <c r="G160" s="15"/>
    </row>
    <row r="161" spans="1:7" ht="14.7" customHeight="1" thickBot="1" x14ac:dyDescent="0.3">
      <c r="A161" s="16" t="s">
        <v>0</v>
      </c>
      <c r="B161" s="48"/>
      <c r="C161" s="50"/>
      <c r="D161" s="17" t="s">
        <v>10</v>
      </c>
      <c r="E161" s="18">
        <f>SUM(E157:E160)</f>
        <v>10705587.73</v>
      </c>
      <c r="F161" s="18">
        <f>SUM(F157:F160)</f>
        <v>2421571</v>
      </c>
      <c r="G161" s="18">
        <f>SUM(G157:G160)</f>
        <v>2435003</v>
      </c>
    </row>
    <row r="162" spans="1:7" ht="27.75" customHeight="1" x14ac:dyDescent="0.25">
      <c r="A162" s="9" t="s">
        <v>97</v>
      </c>
      <c r="B162" s="47" t="s">
        <v>58</v>
      </c>
      <c r="C162" s="49" t="s">
        <v>16</v>
      </c>
      <c r="D162" s="10" t="s">
        <v>6</v>
      </c>
      <c r="E162" s="11"/>
      <c r="F162" s="11"/>
      <c r="G162" s="11"/>
    </row>
    <row r="163" spans="1:7" ht="27" customHeight="1" x14ac:dyDescent="0.25">
      <c r="A163" s="13" t="s">
        <v>0</v>
      </c>
      <c r="B163" s="47"/>
      <c r="C163" s="49"/>
      <c r="D163" s="14" t="s">
        <v>7</v>
      </c>
      <c r="E163" s="15"/>
      <c r="F163" s="15"/>
      <c r="G163" s="15"/>
    </row>
    <row r="164" spans="1:7" ht="28.95" customHeight="1" x14ac:dyDescent="0.25">
      <c r="A164" s="13" t="s">
        <v>0</v>
      </c>
      <c r="B164" s="47"/>
      <c r="C164" s="49"/>
      <c r="D164" s="14" t="s">
        <v>8</v>
      </c>
      <c r="E164" s="15">
        <v>8811134.7300000004</v>
      </c>
      <c r="F164" s="15">
        <v>2421571</v>
      </c>
      <c r="G164" s="15">
        <v>2435003</v>
      </c>
    </row>
    <row r="165" spans="1:7" ht="28.95" customHeight="1" x14ac:dyDescent="0.25">
      <c r="A165" s="13" t="s">
        <v>0</v>
      </c>
      <c r="B165" s="47"/>
      <c r="C165" s="49"/>
      <c r="D165" s="14" t="s">
        <v>9</v>
      </c>
      <c r="E165" s="15"/>
      <c r="F165" s="15"/>
      <c r="G165" s="15"/>
    </row>
    <row r="166" spans="1:7" ht="14.7" customHeight="1" thickBot="1" x14ac:dyDescent="0.3">
      <c r="A166" s="16" t="s">
        <v>0</v>
      </c>
      <c r="B166" s="48"/>
      <c r="C166" s="50"/>
      <c r="D166" s="17" t="s">
        <v>10</v>
      </c>
      <c r="E166" s="18">
        <f>SUM(E162:E165)</f>
        <v>8811134.7300000004</v>
      </c>
      <c r="F166" s="18">
        <f>SUM(F162:F165)</f>
        <v>2421571</v>
      </c>
      <c r="G166" s="18">
        <f>SUM(G162:G165)</f>
        <v>2435003</v>
      </c>
    </row>
    <row r="167" spans="1:7" ht="27" customHeight="1" x14ac:dyDescent="0.25">
      <c r="A167" s="9" t="s">
        <v>98</v>
      </c>
      <c r="B167" s="47" t="s">
        <v>76</v>
      </c>
      <c r="C167" s="49" t="s">
        <v>16</v>
      </c>
      <c r="D167" s="10" t="s">
        <v>6</v>
      </c>
      <c r="E167" s="11">
        <v>106846.92</v>
      </c>
      <c r="F167" s="11"/>
      <c r="G167" s="11"/>
    </row>
    <row r="168" spans="1:7" ht="28.5" customHeight="1" x14ac:dyDescent="0.25">
      <c r="A168" s="13" t="s">
        <v>0</v>
      </c>
      <c r="B168" s="47"/>
      <c r="C168" s="49"/>
      <c r="D168" s="14" t="s">
        <v>7</v>
      </c>
      <c r="E168" s="15">
        <v>1673935.08</v>
      </c>
      <c r="F168" s="15"/>
      <c r="G168" s="15"/>
    </row>
    <row r="169" spans="1:7" ht="28.95" customHeight="1" x14ac:dyDescent="0.25">
      <c r="A169" s="13" t="s">
        <v>0</v>
      </c>
      <c r="B169" s="47"/>
      <c r="C169" s="49"/>
      <c r="D169" s="14" t="s">
        <v>8</v>
      </c>
      <c r="E169" s="15">
        <v>113671</v>
      </c>
      <c r="F169" s="15"/>
      <c r="G169" s="15"/>
    </row>
    <row r="170" spans="1:7" ht="28.95" customHeight="1" x14ac:dyDescent="0.25">
      <c r="A170" s="13" t="s">
        <v>0</v>
      </c>
      <c r="B170" s="47"/>
      <c r="C170" s="49"/>
      <c r="D170" s="14" t="s">
        <v>9</v>
      </c>
      <c r="E170" s="15"/>
      <c r="F170" s="15"/>
      <c r="G170" s="15"/>
    </row>
    <row r="171" spans="1:7" ht="14.7" customHeight="1" thickBot="1" x14ac:dyDescent="0.3">
      <c r="A171" s="16" t="s">
        <v>0</v>
      </c>
      <c r="B171" s="48"/>
      <c r="C171" s="50"/>
      <c r="D171" s="17" t="s">
        <v>10</v>
      </c>
      <c r="E171" s="18">
        <f>SUM(E167:E170)</f>
        <v>1894453</v>
      </c>
      <c r="F171" s="18">
        <f>SUM(F167:F170)</f>
        <v>0</v>
      </c>
      <c r="G171" s="18">
        <f>SUM(G167:G170)</f>
        <v>0</v>
      </c>
    </row>
    <row r="172" spans="1:7" ht="28.5" customHeight="1" x14ac:dyDescent="0.25">
      <c r="A172" s="9" t="s">
        <v>38</v>
      </c>
      <c r="B172" s="47" t="s">
        <v>52</v>
      </c>
      <c r="C172" s="49" t="s">
        <v>16</v>
      </c>
      <c r="D172" s="10" t="s">
        <v>6</v>
      </c>
      <c r="E172" s="11"/>
      <c r="F172" s="11"/>
      <c r="G172" s="11"/>
    </row>
    <row r="173" spans="1:7" ht="28.5" customHeight="1" x14ac:dyDescent="0.25">
      <c r="A173" s="13" t="s">
        <v>0</v>
      </c>
      <c r="B173" s="47"/>
      <c r="C173" s="49"/>
      <c r="D173" s="14" t="s">
        <v>7</v>
      </c>
      <c r="E173" s="15"/>
      <c r="F173" s="15"/>
      <c r="G173" s="15"/>
    </row>
    <row r="174" spans="1:7" ht="28.95" customHeight="1" x14ac:dyDescent="0.25">
      <c r="A174" s="13" t="s">
        <v>0</v>
      </c>
      <c r="B174" s="47"/>
      <c r="C174" s="49"/>
      <c r="D174" s="14" t="s">
        <v>8</v>
      </c>
      <c r="E174" s="15">
        <v>1769537</v>
      </c>
      <c r="F174" s="15">
        <v>1807663</v>
      </c>
      <c r="G174" s="15">
        <v>1847491</v>
      </c>
    </row>
    <row r="175" spans="1:7" ht="28.95" customHeight="1" x14ac:dyDescent="0.25">
      <c r="A175" s="13" t="s">
        <v>0</v>
      </c>
      <c r="B175" s="47"/>
      <c r="C175" s="49"/>
      <c r="D175" s="14" t="s">
        <v>9</v>
      </c>
      <c r="E175" s="15"/>
      <c r="F175" s="15"/>
      <c r="G175" s="15"/>
    </row>
    <row r="176" spans="1:7" ht="14.7" customHeight="1" thickBot="1" x14ac:dyDescent="0.3">
      <c r="A176" s="16" t="s">
        <v>0</v>
      </c>
      <c r="B176" s="48"/>
      <c r="C176" s="50"/>
      <c r="D176" s="17" t="s">
        <v>10</v>
      </c>
      <c r="E176" s="18">
        <f>SUM(E172:E175)</f>
        <v>1769537</v>
      </c>
      <c r="F176" s="18">
        <f>SUM(F172:F175)</f>
        <v>1807663</v>
      </c>
      <c r="G176" s="18">
        <f>SUM(G172:G175)</f>
        <v>1847491</v>
      </c>
    </row>
    <row r="177" spans="1:7" ht="26.25" customHeight="1" x14ac:dyDescent="0.25">
      <c r="A177" s="9" t="s">
        <v>40</v>
      </c>
      <c r="B177" s="47" t="s">
        <v>77</v>
      </c>
      <c r="C177" s="49" t="s">
        <v>16</v>
      </c>
      <c r="D177" s="10" t="s">
        <v>6</v>
      </c>
      <c r="E177" s="11">
        <f>E182+E187+E192+E197+E202</f>
        <v>26316943</v>
      </c>
      <c r="F177" s="11">
        <f t="shared" ref="F177:G177" si="14">F182+F187+F192+F197+F202</f>
        <v>32671400</v>
      </c>
      <c r="G177" s="11">
        <f t="shared" si="14"/>
        <v>35255300</v>
      </c>
    </row>
    <row r="178" spans="1:7" ht="31.5" customHeight="1" x14ac:dyDescent="0.25">
      <c r="A178" s="13" t="s">
        <v>0</v>
      </c>
      <c r="B178" s="47"/>
      <c r="C178" s="49"/>
      <c r="D178" s="14" t="s">
        <v>7</v>
      </c>
      <c r="E178" s="15">
        <f>E183+E188+E193+E198+E203</f>
        <v>0</v>
      </c>
      <c r="F178" s="15">
        <f t="shared" ref="F178:G178" si="15">F183+F188+F193+F198+F203</f>
        <v>0</v>
      </c>
      <c r="G178" s="15">
        <f t="shared" si="15"/>
        <v>0</v>
      </c>
    </row>
    <row r="179" spans="1:7" ht="28.95" customHeight="1" x14ac:dyDescent="0.25">
      <c r="A179" s="13" t="s">
        <v>0</v>
      </c>
      <c r="B179" s="47"/>
      <c r="C179" s="49"/>
      <c r="D179" s="14" t="s">
        <v>8</v>
      </c>
      <c r="E179" s="15"/>
      <c r="F179" s="15"/>
      <c r="G179" s="15"/>
    </row>
    <row r="180" spans="1:7" ht="28.95" customHeight="1" x14ac:dyDescent="0.25">
      <c r="A180" s="13" t="s">
        <v>0</v>
      </c>
      <c r="B180" s="47"/>
      <c r="C180" s="49"/>
      <c r="D180" s="14" t="s">
        <v>9</v>
      </c>
      <c r="E180" s="15"/>
      <c r="F180" s="15"/>
      <c r="G180" s="15"/>
    </row>
    <row r="181" spans="1:7" ht="14.7" customHeight="1" thickBot="1" x14ac:dyDescent="0.3">
      <c r="A181" s="16" t="s">
        <v>0</v>
      </c>
      <c r="B181" s="48"/>
      <c r="C181" s="50"/>
      <c r="D181" s="17" t="s">
        <v>10</v>
      </c>
      <c r="E181" s="18">
        <f>SUM(E177:E180)</f>
        <v>26316943</v>
      </c>
      <c r="F181" s="18">
        <f>SUM(F177:F180)</f>
        <v>32671400</v>
      </c>
      <c r="G181" s="18">
        <f>SUM(G177:G180)</f>
        <v>35255300</v>
      </c>
    </row>
    <row r="182" spans="1:7" s="27" customFormat="1" ht="29.25" customHeight="1" x14ac:dyDescent="0.25">
      <c r="A182" s="9" t="s">
        <v>99</v>
      </c>
      <c r="B182" s="47" t="s">
        <v>78</v>
      </c>
      <c r="C182" s="49" t="s">
        <v>16</v>
      </c>
      <c r="D182" s="10" t="s">
        <v>6</v>
      </c>
      <c r="E182" s="11">
        <v>34400</v>
      </c>
      <c r="F182" s="11">
        <v>34400</v>
      </c>
      <c r="G182" s="11">
        <v>34400</v>
      </c>
    </row>
    <row r="183" spans="1:7" s="27" customFormat="1" ht="32.25" customHeight="1" x14ac:dyDescent="0.25">
      <c r="A183" s="13" t="s">
        <v>0</v>
      </c>
      <c r="B183" s="47"/>
      <c r="C183" s="49"/>
      <c r="D183" s="14" t="s">
        <v>7</v>
      </c>
      <c r="E183" s="15"/>
      <c r="F183" s="15"/>
      <c r="G183" s="15"/>
    </row>
    <row r="184" spans="1:7" s="27" customFormat="1" ht="28.95" customHeight="1" x14ac:dyDescent="0.25">
      <c r="A184" s="13" t="s">
        <v>0</v>
      </c>
      <c r="B184" s="47"/>
      <c r="C184" s="49"/>
      <c r="D184" s="14" t="s">
        <v>8</v>
      </c>
      <c r="E184" s="15">
        <v>0</v>
      </c>
      <c r="F184" s="15">
        <v>0</v>
      </c>
      <c r="G184" s="15">
        <v>0</v>
      </c>
    </row>
    <row r="185" spans="1:7" s="27" customFormat="1" ht="28.95" customHeight="1" x14ac:dyDescent="0.25">
      <c r="A185" s="13" t="s">
        <v>0</v>
      </c>
      <c r="B185" s="47"/>
      <c r="C185" s="49"/>
      <c r="D185" s="14" t="s">
        <v>9</v>
      </c>
      <c r="E185" s="15"/>
      <c r="F185" s="15"/>
      <c r="G185" s="15"/>
    </row>
    <row r="186" spans="1:7" s="27" customFormat="1" ht="14.7" customHeight="1" thickBot="1" x14ac:dyDescent="0.3">
      <c r="A186" s="16" t="s">
        <v>0</v>
      </c>
      <c r="B186" s="48"/>
      <c r="C186" s="50"/>
      <c r="D186" s="17" t="s">
        <v>10</v>
      </c>
      <c r="E186" s="18">
        <f>SUM(E182:E185)</f>
        <v>34400</v>
      </c>
      <c r="F186" s="18">
        <f>SUM(F182:F185)</f>
        <v>34400</v>
      </c>
      <c r="G186" s="18">
        <f>SUM(G182:G185)</f>
        <v>34400</v>
      </c>
    </row>
    <row r="187" spans="1:7" ht="30" customHeight="1" x14ac:dyDescent="0.25">
      <c r="A187" s="9" t="s">
        <v>100</v>
      </c>
      <c r="B187" s="55" t="s">
        <v>79</v>
      </c>
      <c r="C187" s="59" t="s">
        <v>16</v>
      </c>
      <c r="D187" s="20" t="s">
        <v>6</v>
      </c>
      <c r="E187" s="21">
        <v>895854</v>
      </c>
      <c r="F187" s="21">
        <v>895854</v>
      </c>
      <c r="G187" s="21">
        <v>895854</v>
      </c>
    </row>
    <row r="188" spans="1:7" ht="30" customHeight="1" x14ac:dyDescent="0.25">
      <c r="A188" s="13" t="s">
        <v>0</v>
      </c>
      <c r="B188" s="47"/>
      <c r="C188" s="49"/>
      <c r="D188" s="14" t="s">
        <v>7</v>
      </c>
      <c r="E188" s="15"/>
      <c r="F188" s="15"/>
      <c r="G188" s="15"/>
    </row>
    <row r="189" spans="1:7" ht="28.95" customHeight="1" x14ac:dyDescent="0.25">
      <c r="A189" s="13" t="s">
        <v>0</v>
      </c>
      <c r="B189" s="47"/>
      <c r="C189" s="49"/>
      <c r="D189" s="14" t="s">
        <v>8</v>
      </c>
      <c r="E189" s="15">
        <v>0</v>
      </c>
      <c r="F189" s="15">
        <v>0</v>
      </c>
      <c r="G189" s="15">
        <v>0</v>
      </c>
    </row>
    <row r="190" spans="1:7" ht="28.95" customHeight="1" x14ac:dyDescent="0.25">
      <c r="A190" s="13" t="s">
        <v>0</v>
      </c>
      <c r="B190" s="47"/>
      <c r="C190" s="49"/>
      <c r="D190" s="14" t="s">
        <v>9</v>
      </c>
      <c r="E190" s="15"/>
      <c r="F190" s="15"/>
      <c r="G190" s="15"/>
    </row>
    <row r="191" spans="1:7" ht="14.7" customHeight="1" thickBot="1" x14ac:dyDescent="0.3">
      <c r="A191" s="16" t="s">
        <v>0</v>
      </c>
      <c r="B191" s="48"/>
      <c r="C191" s="50"/>
      <c r="D191" s="17" t="s">
        <v>10</v>
      </c>
      <c r="E191" s="18">
        <f>SUM(E187:E190)</f>
        <v>895854</v>
      </c>
      <c r="F191" s="18">
        <f>SUM(F187:F190)</f>
        <v>895854</v>
      </c>
      <c r="G191" s="18">
        <f>SUM(G187:G190)</f>
        <v>895854</v>
      </c>
    </row>
    <row r="192" spans="1:7" ht="27.75" customHeight="1" x14ac:dyDescent="0.25">
      <c r="A192" s="9" t="s">
        <v>101</v>
      </c>
      <c r="B192" s="47" t="s">
        <v>80</v>
      </c>
      <c r="C192" s="49" t="s">
        <v>16</v>
      </c>
      <c r="D192" s="10" t="s">
        <v>6</v>
      </c>
      <c r="E192" s="11">
        <v>36000</v>
      </c>
      <c r="F192" s="11">
        <v>36000</v>
      </c>
      <c r="G192" s="11">
        <v>36000</v>
      </c>
    </row>
    <row r="193" spans="1:8" ht="30.75" customHeight="1" x14ac:dyDescent="0.25">
      <c r="A193" s="13" t="s">
        <v>0</v>
      </c>
      <c r="B193" s="47"/>
      <c r="C193" s="49"/>
      <c r="D193" s="14" t="s">
        <v>7</v>
      </c>
      <c r="E193" s="15"/>
      <c r="F193" s="15"/>
      <c r="G193" s="15"/>
    </row>
    <row r="194" spans="1:8" ht="28.95" customHeight="1" x14ac:dyDescent="0.25">
      <c r="A194" s="13" t="s">
        <v>0</v>
      </c>
      <c r="B194" s="47"/>
      <c r="C194" s="49"/>
      <c r="D194" s="14" t="s">
        <v>8</v>
      </c>
      <c r="E194" s="15">
        <v>0</v>
      </c>
      <c r="F194" s="15">
        <v>0</v>
      </c>
      <c r="G194" s="15">
        <v>0</v>
      </c>
    </row>
    <row r="195" spans="1:8" ht="28.95" customHeight="1" x14ac:dyDescent="0.25">
      <c r="A195" s="13" t="s">
        <v>0</v>
      </c>
      <c r="B195" s="47"/>
      <c r="C195" s="49"/>
      <c r="D195" s="14" t="s">
        <v>9</v>
      </c>
      <c r="E195" s="15"/>
      <c r="F195" s="15"/>
      <c r="G195" s="15"/>
    </row>
    <row r="196" spans="1:8" ht="14.7" customHeight="1" thickBot="1" x14ac:dyDescent="0.3">
      <c r="A196" s="16" t="s">
        <v>0</v>
      </c>
      <c r="B196" s="48"/>
      <c r="C196" s="50"/>
      <c r="D196" s="17" t="s">
        <v>10</v>
      </c>
      <c r="E196" s="18">
        <f>SUM(E192:E195)</f>
        <v>36000</v>
      </c>
      <c r="F196" s="18">
        <f>SUM(F192:F195)</f>
        <v>36000</v>
      </c>
      <c r="G196" s="18">
        <f>SUM(G192:G195)</f>
        <v>36000</v>
      </c>
    </row>
    <row r="197" spans="1:8" ht="26.25" customHeight="1" x14ac:dyDescent="0.25">
      <c r="A197" s="9" t="s">
        <v>102</v>
      </c>
      <c r="B197" s="47" t="s">
        <v>81</v>
      </c>
      <c r="C197" s="49" t="s">
        <v>16</v>
      </c>
      <c r="D197" s="10" t="s">
        <v>6</v>
      </c>
      <c r="E197" s="11">
        <v>2583546</v>
      </c>
      <c r="F197" s="11">
        <v>3282246</v>
      </c>
      <c r="G197" s="11">
        <v>3282246</v>
      </c>
    </row>
    <row r="198" spans="1:8" ht="27.75" customHeight="1" x14ac:dyDescent="0.25">
      <c r="A198" s="31" t="s">
        <v>0</v>
      </c>
      <c r="B198" s="47"/>
      <c r="C198" s="49"/>
      <c r="D198" s="14" t="s">
        <v>7</v>
      </c>
      <c r="E198" s="15"/>
      <c r="F198" s="15"/>
      <c r="G198" s="15"/>
    </row>
    <row r="199" spans="1:8" ht="28.95" customHeight="1" x14ac:dyDescent="0.25">
      <c r="A199" s="31" t="s">
        <v>0</v>
      </c>
      <c r="B199" s="47"/>
      <c r="C199" s="49"/>
      <c r="D199" s="14" t="s">
        <v>8</v>
      </c>
      <c r="E199" s="15"/>
      <c r="F199" s="15"/>
      <c r="G199" s="15"/>
    </row>
    <row r="200" spans="1:8" ht="28.95" customHeight="1" x14ac:dyDescent="0.25">
      <c r="A200" s="31" t="s">
        <v>0</v>
      </c>
      <c r="B200" s="47"/>
      <c r="C200" s="49"/>
      <c r="D200" s="14" t="s">
        <v>9</v>
      </c>
      <c r="E200" s="15"/>
      <c r="F200" s="15"/>
      <c r="G200" s="15"/>
    </row>
    <row r="201" spans="1:8" ht="14.7" customHeight="1" thickBot="1" x14ac:dyDescent="0.3">
      <c r="A201" s="33" t="s">
        <v>0</v>
      </c>
      <c r="B201" s="48"/>
      <c r="C201" s="50"/>
      <c r="D201" s="17" t="s">
        <v>10</v>
      </c>
      <c r="E201" s="18">
        <f>SUM(E197:E200)</f>
        <v>2583546</v>
      </c>
      <c r="F201" s="18">
        <f>SUM(F197:F200)</f>
        <v>3282246</v>
      </c>
      <c r="G201" s="18">
        <f>SUM(G197:G200)</f>
        <v>3282246</v>
      </c>
    </row>
    <row r="202" spans="1:8" ht="27" customHeight="1" x14ac:dyDescent="0.25">
      <c r="A202" s="9" t="s">
        <v>103</v>
      </c>
      <c r="B202" s="47" t="s">
        <v>106</v>
      </c>
      <c r="C202" s="49" t="s">
        <v>16</v>
      </c>
      <c r="D202" s="10" t="s">
        <v>6</v>
      </c>
      <c r="E202" s="46">
        <v>22767143</v>
      </c>
      <c r="F202" s="11">
        <v>28422900</v>
      </c>
      <c r="G202" s="11">
        <v>31006800</v>
      </c>
    </row>
    <row r="203" spans="1:8" ht="29.25" customHeight="1" x14ac:dyDescent="0.25">
      <c r="A203" s="13" t="s">
        <v>0</v>
      </c>
      <c r="B203" s="47"/>
      <c r="C203" s="49"/>
      <c r="D203" s="14" t="s">
        <v>7</v>
      </c>
      <c r="E203" s="15"/>
      <c r="F203" s="15"/>
      <c r="G203" s="15"/>
    </row>
    <row r="204" spans="1:8" ht="28.95" customHeight="1" x14ac:dyDescent="0.25">
      <c r="A204" s="13" t="s">
        <v>0</v>
      </c>
      <c r="B204" s="47"/>
      <c r="C204" s="49"/>
      <c r="D204" s="14" t="s">
        <v>8</v>
      </c>
      <c r="E204" s="15"/>
      <c r="F204" s="15"/>
      <c r="G204" s="15"/>
    </row>
    <row r="205" spans="1:8" ht="28.95" customHeight="1" x14ac:dyDescent="0.25">
      <c r="A205" s="13" t="s">
        <v>0</v>
      </c>
      <c r="B205" s="47"/>
      <c r="C205" s="49"/>
      <c r="D205" s="14" t="s">
        <v>9</v>
      </c>
      <c r="E205" s="15"/>
      <c r="F205" s="15"/>
      <c r="G205" s="15"/>
    </row>
    <row r="206" spans="1:8" ht="14.7" customHeight="1" thickBot="1" x14ac:dyDescent="0.3">
      <c r="A206" s="16" t="s">
        <v>0</v>
      </c>
      <c r="B206" s="48"/>
      <c r="C206" s="50"/>
      <c r="D206" s="17" t="s">
        <v>10</v>
      </c>
      <c r="E206" s="18">
        <f>SUM(E202:E205)</f>
        <v>22767143</v>
      </c>
      <c r="F206" s="18">
        <f>SUM(F202:F205)</f>
        <v>28422900</v>
      </c>
      <c r="G206" s="18">
        <f>SUM(G202:G205)</f>
        <v>31006800</v>
      </c>
    </row>
    <row r="207" spans="1:8" ht="31.5" customHeight="1" x14ac:dyDescent="0.25">
      <c r="A207" s="9" t="s">
        <v>42</v>
      </c>
      <c r="B207" s="47" t="s">
        <v>94</v>
      </c>
      <c r="C207" s="49" t="s">
        <v>16</v>
      </c>
      <c r="D207" s="10" t="s">
        <v>6</v>
      </c>
      <c r="E207" s="11">
        <v>327031.99</v>
      </c>
      <c r="F207" s="11">
        <v>327224.96999999997</v>
      </c>
      <c r="G207" s="11">
        <v>326331.88</v>
      </c>
      <c r="H207" s="12"/>
    </row>
    <row r="208" spans="1:8" ht="30" customHeight="1" x14ac:dyDescent="0.25">
      <c r="A208" s="13" t="s">
        <v>0</v>
      </c>
      <c r="B208" s="47"/>
      <c r="C208" s="49"/>
      <c r="D208" s="14" t="s">
        <v>7</v>
      </c>
      <c r="E208" s="15">
        <v>122968.01</v>
      </c>
      <c r="F208" s="15">
        <v>122775.03</v>
      </c>
      <c r="G208" s="15">
        <v>123668.12</v>
      </c>
      <c r="H208" s="12"/>
    </row>
    <row r="209" spans="1:8" ht="28.95" customHeight="1" x14ac:dyDescent="0.25">
      <c r="A209" s="13" t="s">
        <v>0</v>
      </c>
      <c r="B209" s="47"/>
      <c r="C209" s="49"/>
      <c r="D209" s="14" t="s">
        <v>8</v>
      </c>
      <c r="E209" s="15">
        <v>337500</v>
      </c>
      <c r="F209" s="15">
        <v>180000</v>
      </c>
      <c r="G209" s="15">
        <v>180000</v>
      </c>
      <c r="H209" s="12"/>
    </row>
    <row r="210" spans="1:8" ht="28.95" customHeight="1" x14ac:dyDescent="0.25">
      <c r="A210" s="13" t="s">
        <v>0</v>
      </c>
      <c r="B210" s="47"/>
      <c r="C210" s="49"/>
      <c r="D210" s="14" t="s">
        <v>9</v>
      </c>
      <c r="E210" s="15"/>
      <c r="F210" s="15"/>
      <c r="G210" s="15"/>
      <c r="H210" s="12"/>
    </row>
    <row r="211" spans="1:8" ht="14.7" customHeight="1" thickBot="1" x14ac:dyDescent="0.3">
      <c r="A211" s="16" t="s">
        <v>0</v>
      </c>
      <c r="B211" s="48"/>
      <c r="C211" s="50"/>
      <c r="D211" s="17" t="s">
        <v>10</v>
      </c>
      <c r="E211" s="18">
        <f>E207+E208+E209</f>
        <v>787500</v>
      </c>
      <c r="F211" s="18">
        <f>SUM(F207:F210)</f>
        <v>630000</v>
      </c>
      <c r="G211" s="18">
        <f>SUM(G207:G210)</f>
        <v>630000</v>
      </c>
      <c r="H211" s="12"/>
    </row>
    <row r="212" spans="1:8" ht="28.5" customHeight="1" x14ac:dyDescent="0.25">
      <c r="A212" s="9" t="s">
        <v>43</v>
      </c>
      <c r="B212" s="47" t="s">
        <v>82</v>
      </c>
      <c r="C212" s="49" t="s">
        <v>16</v>
      </c>
      <c r="D212" s="10" t="s">
        <v>6</v>
      </c>
      <c r="E212" s="11">
        <v>0</v>
      </c>
      <c r="F212" s="11">
        <v>0</v>
      </c>
      <c r="G212" s="11">
        <v>0</v>
      </c>
      <c r="H212" s="12"/>
    </row>
    <row r="213" spans="1:8" ht="30.75" customHeight="1" x14ac:dyDescent="0.25">
      <c r="A213" s="13" t="s">
        <v>0</v>
      </c>
      <c r="B213" s="47"/>
      <c r="C213" s="49"/>
      <c r="D213" s="14" t="s">
        <v>7</v>
      </c>
      <c r="E213" s="15"/>
      <c r="F213" s="15"/>
      <c r="G213" s="15"/>
      <c r="H213" s="12"/>
    </row>
    <row r="214" spans="1:8" ht="28.95" customHeight="1" x14ac:dyDescent="0.25">
      <c r="A214" s="13" t="s">
        <v>0</v>
      </c>
      <c r="B214" s="47"/>
      <c r="C214" s="49"/>
      <c r="D214" s="14" t="s">
        <v>8</v>
      </c>
      <c r="E214" s="15">
        <v>24000</v>
      </c>
      <c r="F214" s="15">
        <v>24000</v>
      </c>
      <c r="G214" s="15">
        <v>24000</v>
      </c>
      <c r="H214" s="12"/>
    </row>
    <row r="215" spans="1:8" ht="28.95" customHeight="1" x14ac:dyDescent="0.25">
      <c r="A215" s="13" t="s">
        <v>0</v>
      </c>
      <c r="B215" s="47"/>
      <c r="C215" s="49"/>
      <c r="D215" s="14" t="s">
        <v>9</v>
      </c>
      <c r="E215" s="15"/>
      <c r="F215" s="15"/>
      <c r="G215" s="15"/>
      <c r="H215" s="12"/>
    </row>
    <row r="216" spans="1:8" ht="14.7" customHeight="1" thickBot="1" x14ac:dyDescent="0.3">
      <c r="A216" s="16" t="s">
        <v>0</v>
      </c>
      <c r="B216" s="48"/>
      <c r="C216" s="50"/>
      <c r="D216" s="17" t="s">
        <v>10</v>
      </c>
      <c r="E216" s="18">
        <f>SUM(E212:E215)</f>
        <v>24000</v>
      </c>
      <c r="F216" s="18">
        <f>SUM(F212:F215)</f>
        <v>24000</v>
      </c>
      <c r="G216" s="18">
        <f>SUM(G212:G215)</f>
        <v>24000</v>
      </c>
      <c r="H216" s="12"/>
    </row>
    <row r="217" spans="1:8" ht="39.75" hidden="1" customHeight="1" x14ac:dyDescent="0.25">
      <c r="A217" s="37"/>
      <c r="B217" s="51"/>
      <c r="C217" s="53" t="s">
        <v>16</v>
      </c>
      <c r="D217" s="25" t="s">
        <v>6</v>
      </c>
      <c r="E217" s="35"/>
      <c r="F217" s="35"/>
      <c r="G217" s="35"/>
    </row>
    <row r="218" spans="1:8" ht="43.35" hidden="1" customHeight="1" x14ac:dyDescent="0.25">
      <c r="A218" s="31"/>
      <c r="B218" s="51"/>
      <c r="C218" s="53"/>
      <c r="D218" s="24" t="s">
        <v>7</v>
      </c>
      <c r="E218" s="32"/>
      <c r="F218" s="32"/>
      <c r="G218" s="32"/>
    </row>
    <row r="219" spans="1:8" ht="28.95" hidden="1" customHeight="1" x14ac:dyDescent="0.25">
      <c r="A219" s="31"/>
      <c r="B219" s="51"/>
      <c r="C219" s="53"/>
      <c r="D219" s="24" t="s">
        <v>8</v>
      </c>
      <c r="E219" s="32"/>
      <c r="F219" s="32"/>
      <c r="G219" s="32"/>
    </row>
    <row r="220" spans="1:8" ht="28.95" hidden="1" customHeight="1" x14ac:dyDescent="0.25">
      <c r="A220" s="31"/>
      <c r="B220" s="51"/>
      <c r="C220" s="53"/>
      <c r="D220" s="24" t="s">
        <v>9</v>
      </c>
      <c r="E220" s="32"/>
      <c r="F220" s="32"/>
      <c r="G220" s="32"/>
    </row>
    <row r="221" spans="1:8" ht="14.7" hidden="1" customHeight="1" thickBot="1" x14ac:dyDescent="0.3">
      <c r="A221" s="33"/>
      <c r="B221" s="52"/>
      <c r="C221" s="54"/>
      <c r="D221" s="26" t="s">
        <v>10</v>
      </c>
      <c r="E221" s="34">
        <f>SUM(E217:E220)</f>
        <v>0</v>
      </c>
      <c r="F221" s="34">
        <f>SUM(F217:F220)</f>
        <v>0</v>
      </c>
      <c r="G221" s="34">
        <f>SUM(G217:G220)</f>
        <v>0</v>
      </c>
    </row>
    <row r="222" spans="1:8" ht="27.75" customHeight="1" x14ac:dyDescent="0.25">
      <c r="A222" s="9" t="s">
        <v>44</v>
      </c>
      <c r="B222" s="47" t="s">
        <v>47</v>
      </c>
      <c r="C222" s="49" t="s">
        <v>16</v>
      </c>
      <c r="D222" s="10" t="s">
        <v>6</v>
      </c>
      <c r="E222" s="11">
        <v>0</v>
      </c>
      <c r="F222" s="11">
        <v>0</v>
      </c>
      <c r="G222" s="11">
        <v>0</v>
      </c>
    </row>
    <row r="223" spans="1:8" ht="29.25" customHeight="1" x14ac:dyDescent="0.25">
      <c r="A223" s="13" t="s">
        <v>0</v>
      </c>
      <c r="B223" s="47"/>
      <c r="C223" s="49"/>
      <c r="D223" s="14" t="s">
        <v>7</v>
      </c>
      <c r="E223" s="15"/>
      <c r="F223" s="15"/>
      <c r="G223" s="15"/>
    </row>
    <row r="224" spans="1:8" ht="28.95" customHeight="1" x14ac:dyDescent="0.25">
      <c r="A224" s="13" t="s">
        <v>0</v>
      </c>
      <c r="B224" s="47"/>
      <c r="C224" s="49"/>
      <c r="D224" s="14" t="s">
        <v>8</v>
      </c>
      <c r="E224" s="15">
        <v>13000</v>
      </c>
      <c r="F224" s="15">
        <v>13000</v>
      </c>
      <c r="G224" s="15">
        <v>13000</v>
      </c>
    </row>
    <row r="225" spans="1:7" ht="28.95" customHeight="1" x14ac:dyDescent="0.25">
      <c r="A225" s="13" t="s">
        <v>0</v>
      </c>
      <c r="B225" s="47"/>
      <c r="C225" s="49"/>
      <c r="D225" s="14" t="s">
        <v>9</v>
      </c>
      <c r="E225" s="15"/>
      <c r="F225" s="15"/>
      <c r="G225" s="15"/>
    </row>
    <row r="226" spans="1:7" ht="19.8" customHeight="1" thickBot="1" x14ac:dyDescent="0.3">
      <c r="A226" s="16" t="s">
        <v>0</v>
      </c>
      <c r="B226" s="48"/>
      <c r="C226" s="50"/>
      <c r="D226" s="17" t="s">
        <v>10</v>
      </c>
      <c r="E226" s="18">
        <f>SUM(E222:E225)</f>
        <v>13000</v>
      </c>
      <c r="F226" s="18">
        <f>SUM(F222:F225)</f>
        <v>13000</v>
      </c>
      <c r="G226" s="18">
        <f>SUM(G222:G225)</f>
        <v>13000</v>
      </c>
    </row>
    <row r="227" spans="1:7" s="12" customFormat="1" ht="27.75" customHeight="1" x14ac:dyDescent="0.25">
      <c r="A227" s="9" t="s">
        <v>46</v>
      </c>
      <c r="B227" s="47" t="s">
        <v>49</v>
      </c>
      <c r="C227" s="49" t="s">
        <v>16</v>
      </c>
      <c r="D227" s="10" t="s">
        <v>6</v>
      </c>
      <c r="E227" s="11">
        <f>E232+E242+E247</f>
        <v>77246817.769999996</v>
      </c>
      <c r="F227" s="11">
        <f t="shared" ref="F227:G227" si="16">F232+F242+F247</f>
        <v>0</v>
      </c>
      <c r="G227" s="11">
        <f t="shared" si="16"/>
        <v>0</v>
      </c>
    </row>
    <row r="228" spans="1:7" s="12" customFormat="1" ht="27.75" customHeight="1" x14ac:dyDescent="0.25">
      <c r="A228" s="13" t="s">
        <v>0</v>
      </c>
      <c r="B228" s="47"/>
      <c r="C228" s="49"/>
      <c r="D228" s="14" t="s">
        <v>7</v>
      </c>
      <c r="E228" s="11">
        <f t="shared" ref="E228:G230" si="17">E233+E243+E248</f>
        <v>78000000</v>
      </c>
      <c r="F228" s="11">
        <f t="shared" si="17"/>
        <v>0</v>
      </c>
      <c r="G228" s="11">
        <f t="shared" si="17"/>
        <v>0</v>
      </c>
    </row>
    <row r="229" spans="1:7" s="12" customFormat="1" ht="26.4" x14ac:dyDescent="0.25">
      <c r="A229" s="13" t="s">
        <v>0</v>
      </c>
      <c r="B229" s="47"/>
      <c r="C229" s="49"/>
      <c r="D229" s="14" t="s">
        <v>8</v>
      </c>
      <c r="E229" s="11">
        <f t="shared" si="17"/>
        <v>14939166.120000001</v>
      </c>
      <c r="F229" s="11">
        <f t="shared" si="17"/>
        <v>90000</v>
      </c>
      <c r="G229" s="11">
        <f t="shared" si="17"/>
        <v>90000</v>
      </c>
    </row>
    <row r="230" spans="1:7" s="12" customFormat="1" x14ac:dyDescent="0.25">
      <c r="A230" s="13" t="s">
        <v>0</v>
      </c>
      <c r="B230" s="47"/>
      <c r="C230" s="49"/>
      <c r="D230" s="14" t="s">
        <v>9</v>
      </c>
      <c r="E230" s="11">
        <f t="shared" si="17"/>
        <v>0</v>
      </c>
      <c r="F230" s="11">
        <f t="shared" si="17"/>
        <v>0</v>
      </c>
      <c r="G230" s="11">
        <f t="shared" si="17"/>
        <v>0</v>
      </c>
    </row>
    <row r="231" spans="1:7" s="12" customFormat="1" ht="13.8" thickBot="1" x14ac:dyDescent="0.3">
      <c r="A231" s="16" t="s">
        <v>0</v>
      </c>
      <c r="B231" s="48"/>
      <c r="C231" s="50"/>
      <c r="D231" s="17" t="s">
        <v>10</v>
      </c>
      <c r="E231" s="18">
        <f>SUM(E227:E230)</f>
        <v>170185983.88999999</v>
      </c>
      <c r="F231" s="18">
        <f>SUM(F227:F230)</f>
        <v>90000</v>
      </c>
      <c r="G231" s="18">
        <f>SUM(G227:G230)</f>
        <v>90000</v>
      </c>
    </row>
    <row r="232" spans="1:7" ht="27" customHeight="1" x14ac:dyDescent="0.25">
      <c r="A232" s="9" t="s">
        <v>104</v>
      </c>
      <c r="B232" s="47" t="s">
        <v>49</v>
      </c>
      <c r="C232" s="49" t="s">
        <v>16</v>
      </c>
      <c r="D232" s="10" t="s">
        <v>6</v>
      </c>
      <c r="E232" s="11"/>
      <c r="F232" s="11"/>
      <c r="G232" s="11"/>
    </row>
    <row r="233" spans="1:7" ht="27.75" customHeight="1" x14ac:dyDescent="0.25">
      <c r="A233" s="13" t="s">
        <v>0</v>
      </c>
      <c r="B233" s="47"/>
      <c r="C233" s="49"/>
      <c r="D233" s="14" t="s">
        <v>7</v>
      </c>
      <c r="E233" s="15"/>
      <c r="F233" s="15"/>
      <c r="G233" s="15"/>
    </row>
    <row r="234" spans="1:7" ht="26.4" x14ac:dyDescent="0.25">
      <c r="A234" s="13" t="s">
        <v>0</v>
      </c>
      <c r="B234" s="47"/>
      <c r="C234" s="49"/>
      <c r="D234" s="14" t="s">
        <v>8</v>
      </c>
      <c r="E234" s="15">
        <v>89920</v>
      </c>
      <c r="F234" s="15">
        <v>90000</v>
      </c>
      <c r="G234" s="15">
        <v>90000</v>
      </c>
    </row>
    <row r="235" spans="1:7" x14ac:dyDescent="0.25">
      <c r="A235" s="13" t="s">
        <v>0</v>
      </c>
      <c r="B235" s="47"/>
      <c r="C235" s="49"/>
      <c r="D235" s="14" t="s">
        <v>9</v>
      </c>
      <c r="E235" s="15"/>
      <c r="F235" s="15"/>
      <c r="G235" s="15"/>
    </row>
    <row r="236" spans="1:7" ht="18" customHeight="1" thickBot="1" x14ac:dyDescent="0.3">
      <c r="A236" s="16" t="s">
        <v>0</v>
      </c>
      <c r="B236" s="48"/>
      <c r="C236" s="50"/>
      <c r="D236" s="17" t="s">
        <v>10</v>
      </c>
      <c r="E236" s="18">
        <f>SUM(E232:E235)</f>
        <v>89920</v>
      </c>
      <c r="F236" s="18">
        <f>SUM(F232:F235)</f>
        <v>90000</v>
      </c>
      <c r="G236" s="18">
        <f>SUM(G232:G235)</f>
        <v>90000</v>
      </c>
    </row>
    <row r="237" spans="1:7" s="27" customFormat="1" hidden="1" x14ac:dyDescent="0.25">
      <c r="A237" s="37"/>
      <c r="B237" s="51"/>
      <c r="C237" s="53"/>
      <c r="D237" s="25"/>
      <c r="E237" s="35"/>
      <c r="F237" s="35"/>
      <c r="G237" s="35"/>
    </row>
    <row r="238" spans="1:7" s="27" customFormat="1" hidden="1" x14ac:dyDescent="0.25">
      <c r="A238" s="31"/>
      <c r="B238" s="51"/>
      <c r="C238" s="53"/>
      <c r="D238" s="24"/>
      <c r="E238" s="32"/>
      <c r="F238" s="32"/>
      <c r="G238" s="32"/>
    </row>
    <row r="239" spans="1:7" s="27" customFormat="1" hidden="1" x14ac:dyDescent="0.25">
      <c r="A239" s="31"/>
      <c r="B239" s="51"/>
      <c r="C239" s="53"/>
      <c r="D239" s="24"/>
      <c r="E239" s="35"/>
      <c r="F239" s="35"/>
      <c r="G239" s="35"/>
    </row>
    <row r="240" spans="1:7" s="27" customFormat="1" hidden="1" x14ac:dyDescent="0.25">
      <c r="A240" s="31"/>
      <c r="B240" s="51"/>
      <c r="C240" s="53"/>
      <c r="D240" s="24"/>
      <c r="E240" s="32"/>
      <c r="F240" s="32"/>
      <c r="G240" s="32"/>
    </row>
    <row r="241" spans="1:7" s="27" customFormat="1" ht="13.8" hidden="1" thickBot="1" x14ac:dyDescent="0.3">
      <c r="A241" s="33"/>
      <c r="B241" s="52"/>
      <c r="C241" s="54"/>
      <c r="D241" s="26"/>
      <c r="E241" s="34"/>
      <c r="F241" s="34"/>
      <c r="G241" s="34"/>
    </row>
    <row r="242" spans="1:7" ht="27.75" customHeight="1" x14ac:dyDescent="0.25">
      <c r="A242" s="9" t="s">
        <v>107</v>
      </c>
      <c r="B242" s="47" t="s">
        <v>113</v>
      </c>
      <c r="C242" s="49" t="s">
        <v>16</v>
      </c>
      <c r="D242" s="10" t="s">
        <v>6</v>
      </c>
      <c r="E242" s="11">
        <v>25851186.34</v>
      </c>
      <c r="F242" s="11"/>
      <c r="G242" s="11"/>
    </row>
    <row r="243" spans="1:7" ht="27.75" customHeight="1" x14ac:dyDescent="0.25">
      <c r="A243" s="13" t="s">
        <v>0</v>
      </c>
      <c r="B243" s="47"/>
      <c r="C243" s="49"/>
      <c r="D243" s="14" t="s">
        <v>7</v>
      </c>
      <c r="E243" s="15"/>
      <c r="F243" s="15"/>
      <c r="G243" s="15"/>
    </row>
    <row r="244" spans="1:7" ht="26.4" x14ac:dyDescent="0.25">
      <c r="A244" s="13" t="s">
        <v>0</v>
      </c>
      <c r="B244" s="47"/>
      <c r="C244" s="49"/>
      <c r="D244" s="14" t="s">
        <v>8</v>
      </c>
      <c r="E244" s="15">
        <v>10847318.66</v>
      </c>
      <c r="F244" s="15"/>
      <c r="G244" s="15"/>
    </row>
    <row r="245" spans="1:7" x14ac:dyDescent="0.25">
      <c r="A245" s="13" t="s">
        <v>0</v>
      </c>
      <c r="B245" s="47"/>
      <c r="C245" s="49"/>
      <c r="D245" s="14" t="s">
        <v>9</v>
      </c>
      <c r="E245" s="15"/>
      <c r="F245" s="15"/>
      <c r="G245" s="15"/>
    </row>
    <row r="246" spans="1:7" ht="18" customHeight="1" thickBot="1" x14ac:dyDescent="0.3">
      <c r="A246" s="16" t="s">
        <v>0</v>
      </c>
      <c r="B246" s="48"/>
      <c r="C246" s="50"/>
      <c r="D246" s="17" t="s">
        <v>10</v>
      </c>
      <c r="E246" s="18">
        <f>SUM(E242:E245)</f>
        <v>36698505</v>
      </c>
      <c r="F246" s="18">
        <f>SUM(F242:F245)</f>
        <v>0</v>
      </c>
      <c r="G246" s="18">
        <f>SUM(G242:G245)</f>
        <v>0</v>
      </c>
    </row>
    <row r="247" spans="1:7" ht="27.75" customHeight="1" x14ac:dyDescent="0.25">
      <c r="A247" s="9" t="s">
        <v>109</v>
      </c>
      <c r="B247" s="47" t="s">
        <v>108</v>
      </c>
      <c r="C247" s="49" t="s">
        <v>16</v>
      </c>
      <c r="D247" s="10" t="s">
        <v>6</v>
      </c>
      <c r="E247" s="11">
        <v>51395631.43</v>
      </c>
      <c r="F247" s="11"/>
      <c r="G247" s="11"/>
    </row>
    <row r="248" spans="1:7" ht="25.5" customHeight="1" x14ac:dyDescent="0.25">
      <c r="A248" s="13" t="s">
        <v>0</v>
      </c>
      <c r="B248" s="47"/>
      <c r="C248" s="49"/>
      <c r="D248" s="14" t="s">
        <v>7</v>
      </c>
      <c r="E248" s="15">
        <v>78000000</v>
      </c>
      <c r="F248" s="15"/>
      <c r="G248" s="15"/>
    </row>
    <row r="249" spans="1:7" ht="26.4" x14ac:dyDescent="0.25">
      <c r="A249" s="13" t="s">
        <v>0</v>
      </c>
      <c r="B249" s="47"/>
      <c r="C249" s="49"/>
      <c r="D249" s="14" t="s">
        <v>8</v>
      </c>
      <c r="E249" s="15">
        <v>4001927.46</v>
      </c>
      <c r="F249" s="15"/>
      <c r="G249" s="15"/>
    </row>
    <row r="250" spans="1:7" x14ac:dyDescent="0.25">
      <c r="A250" s="13" t="s">
        <v>0</v>
      </c>
      <c r="B250" s="47"/>
      <c r="C250" s="49"/>
      <c r="D250" s="14" t="s">
        <v>9</v>
      </c>
      <c r="E250" s="15"/>
      <c r="F250" s="15"/>
      <c r="G250" s="15"/>
    </row>
    <row r="251" spans="1:7" ht="18" customHeight="1" thickBot="1" x14ac:dyDescent="0.3">
      <c r="A251" s="16" t="s">
        <v>0</v>
      </c>
      <c r="B251" s="48"/>
      <c r="C251" s="50"/>
      <c r="D251" s="17" t="s">
        <v>10</v>
      </c>
      <c r="E251" s="18">
        <f>SUM(E247:E250)</f>
        <v>133397558.89</v>
      </c>
      <c r="F251" s="18">
        <f>SUM(F247:F250)</f>
        <v>0</v>
      </c>
      <c r="G251" s="18">
        <f>SUM(G247:G250)</f>
        <v>0</v>
      </c>
    </row>
    <row r="252" spans="1:7" ht="26.4" customHeight="1" x14ac:dyDescent="0.25">
      <c r="A252" s="9" t="s">
        <v>48</v>
      </c>
      <c r="B252" s="55" t="s">
        <v>20</v>
      </c>
      <c r="C252" s="56" t="s">
        <v>16</v>
      </c>
      <c r="D252" s="10" t="s">
        <v>6</v>
      </c>
      <c r="E252" s="11"/>
      <c r="F252" s="11"/>
      <c r="G252" s="11"/>
    </row>
    <row r="253" spans="1:7" ht="27.75" customHeight="1" x14ac:dyDescent="0.25">
      <c r="A253" s="13" t="s">
        <v>0</v>
      </c>
      <c r="B253" s="47"/>
      <c r="C253" s="57"/>
      <c r="D253" s="14" t="s">
        <v>7</v>
      </c>
      <c r="E253" s="15"/>
      <c r="F253" s="15"/>
      <c r="G253" s="15"/>
    </row>
    <row r="254" spans="1:7" ht="26.4" x14ac:dyDescent="0.25">
      <c r="A254" s="13" t="s">
        <v>0</v>
      </c>
      <c r="B254" s="47"/>
      <c r="C254" s="57"/>
      <c r="D254" s="14" t="s">
        <v>8</v>
      </c>
      <c r="E254" s="11">
        <v>1364322</v>
      </c>
      <c r="F254" s="11">
        <v>1268208</v>
      </c>
      <c r="G254" s="11">
        <v>1268208</v>
      </c>
    </row>
    <row r="255" spans="1:7" x14ac:dyDescent="0.25">
      <c r="A255" s="13" t="s">
        <v>0</v>
      </c>
      <c r="B255" s="47"/>
      <c r="C255" s="57"/>
      <c r="D255" s="14" t="s">
        <v>9</v>
      </c>
      <c r="E255" s="15"/>
      <c r="F255" s="15"/>
      <c r="G255" s="15"/>
    </row>
    <row r="256" spans="1:7" ht="13.8" thickBot="1" x14ac:dyDescent="0.3">
      <c r="A256" s="16" t="s">
        <v>0</v>
      </c>
      <c r="B256" s="48"/>
      <c r="C256" s="58"/>
      <c r="D256" s="17" t="s">
        <v>10</v>
      </c>
      <c r="E256" s="18">
        <f>SUM(E252:E255)</f>
        <v>1364322</v>
      </c>
      <c r="F256" s="18">
        <f>SUM(F252:F255)</f>
        <v>1268208</v>
      </c>
      <c r="G256" s="18">
        <f>SUM(G252:G255)</f>
        <v>1268208</v>
      </c>
    </row>
    <row r="257" spans="1:7" ht="26.4" customHeight="1" x14ac:dyDescent="0.25">
      <c r="A257" s="9" t="s">
        <v>50</v>
      </c>
      <c r="B257" s="55" t="s">
        <v>83</v>
      </c>
      <c r="C257" s="56" t="s">
        <v>16</v>
      </c>
      <c r="D257" s="10" t="s">
        <v>6</v>
      </c>
      <c r="E257" s="11"/>
      <c r="F257" s="11"/>
      <c r="G257" s="11"/>
    </row>
    <row r="258" spans="1:7" ht="29.25" customHeight="1" x14ac:dyDescent="0.25">
      <c r="A258" s="13" t="s">
        <v>0</v>
      </c>
      <c r="B258" s="47"/>
      <c r="C258" s="57"/>
      <c r="D258" s="14" t="s">
        <v>7</v>
      </c>
      <c r="E258" s="15">
        <v>2374</v>
      </c>
      <c r="F258" s="15">
        <v>2465</v>
      </c>
      <c r="G258" s="15">
        <v>21547</v>
      </c>
    </row>
    <row r="259" spans="1:7" ht="26.4" x14ac:dyDescent="0.25">
      <c r="A259" s="13" t="s">
        <v>0</v>
      </c>
      <c r="B259" s="47"/>
      <c r="C259" s="57"/>
      <c r="D259" s="14" t="s">
        <v>8</v>
      </c>
      <c r="E259" s="15"/>
      <c r="F259" s="15"/>
      <c r="G259" s="15"/>
    </row>
    <row r="260" spans="1:7" x14ac:dyDescent="0.25">
      <c r="A260" s="13" t="s">
        <v>0</v>
      </c>
      <c r="B260" s="47"/>
      <c r="C260" s="57"/>
      <c r="D260" s="14" t="s">
        <v>9</v>
      </c>
      <c r="E260" s="15"/>
      <c r="F260" s="15"/>
      <c r="G260" s="15"/>
    </row>
    <row r="261" spans="1:7" ht="13.8" thickBot="1" x14ac:dyDescent="0.3">
      <c r="A261" s="16" t="s">
        <v>0</v>
      </c>
      <c r="B261" s="48"/>
      <c r="C261" s="58"/>
      <c r="D261" s="17" t="s">
        <v>10</v>
      </c>
      <c r="E261" s="18">
        <f>SUM(E257:E260)</f>
        <v>2374</v>
      </c>
      <c r="F261" s="18">
        <f>SUM(F257:F260)</f>
        <v>2465</v>
      </c>
      <c r="G261" s="18">
        <f>SUM(G257:G260)</f>
        <v>21547</v>
      </c>
    </row>
    <row r="262" spans="1:7" ht="29.25" customHeight="1" x14ac:dyDescent="0.25">
      <c r="A262" s="9" t="s">
        <v>85</v>
      </c>
      <c r="B262" s="47" t="s">
        <v>87</v>
      </c>
      <c r="C262" s="49" t="s">
        <v>16</v>
      </c>
      <c r="D262" s="10" t="s">
        <v>6</v>
      </c>
      <c r="E262" s="11"/>
      <c r="F262" s="11"/>
      <c r="G262" s="11"/>
    </row>
    <row r="263" spans="1:7" ht="27" customHeight="1" x14ac:dyDescent="0.25">
      <c r="A263" s="13" t="s">
        <v>0</v>
      </c>
      <c r="B263" s="47"/>
      <c r="C263" s="49"/>
      <c r="D263" s="14" t="s">
        <v>7</v>
      </c>
      <c r="E263" s="15"/>
      <c r="F263" s="15"/>
      <c r="G263" s="15"/>
    </row>
    <row r="264" spans="1:7" ht="26.4" x14ac:dyDescent="0.25">
      <c r="A264" s="13" t="s">
        <v>0</v>
      </c>
      <c r="B264" s="47"/>
      <c r="C264" s="49"/>
      <c r="D264" s="14" t="s">
        <v>8</v>
      </c>
      <c r="E264" s="15">
        <v>643230.26</v>
      </c>
      <c r="F264" s="15">
        <v>179600</v>
      </c>
      <c r="G264" s="15">
        <v>179600</v>
      </c>
    </row>
    <row r="265" spans="1:7" x14ac:dyDescent="0.25">
      <c r="A265" s="13" t="s">
        <v>0</v>
      </c>
      <c r="B265" s="47"/>
      <c r="C265" s="49"/>
      <c r="D265" s="14" t="s">
        <v>9</v>
      </c>
      <c r="E265" s="15"/>
      <c r="F265" s="15"/>
      <c r="G265" s="15"/>
    </row>
    <row r="266" spans="1:7" ht="13.8" thickBot="1" x14ac:dyDescent="0.3">
      <c r="A266" s="16" t="s">
        <v>0</v>
      </c>
      <c r="B266" s="48"/>
      <c r="C266" s="50"/>
      <c r="D266" s="17" t="s">
        <v>10</v>
      </c>
      <c r="E266" s="18">
        <f>SUM(E262:E265)</f>
        <v>643230.26</v>
      </c>
      <c r="F266" s="18">
        <f>SUM(F262:F265)</f>
        <v>179600</v>
      </c>
      <c r="G266" s="18">
        <f>SUM(G262:G265)</f>
        <v>179600</v>
      </c>
    </row>
    <row r="267" spans="1:7" ht="27.75" customHeight="1" x14ac:dyDescent="0.25">
      <c r="A267" s="9" t="s">
        <v>105</v>
      </c>
      <c r="B267" s="47" t="s">
        <v>88</v>
      </c>
      <c r="C267" s="49" t="s">
        <v>16</v>
      </c>
      <c r="D267" s="10" t="s">
        <v>6</v>
      </c>
      <c r="E267" s="11">
        <v>59724</v>
      </c>
      <c r="F267" s="11">
        <v>59724</v>
      </c>
      <c r="G267" s="11">
        <v>59724</v>
      </c>
    </row>
    <row r="268" spans="1:7" ht="27" customHeight="1" x14ac:dyDescent="0.25">
      <c r="A268" s="13" t="s">
        <v>0</v>
      </c>
      <c r="B268" s="47"/>
      <c r="C268" s="49"/>
      <c r="D268" s="14" t="s">
        <v>7</v>
      </c>
      <c r="E268" s="15"/>
      <c r="F268" s="15"/>
      <c r="G268" s="15"/>
    </row>
    <row r="269" spans="1:7" ht="26.4" x14ac:dyDescent="0.25">
      <c r="A269" s="13" t="s">
        <v>0</v>
      </c>
      <c r="B269" s="47"/>
      <c r="C269" s="49"/>
      <c r="D269" s="14" t="s">
        <v>8</v>
      </c>
      <c r="E269" s="15">
        <v>0</v>
      </c>
      <c r="F269" s="15"/>
      <c r="G269" s="15"/>
    </row>
    <row r="270" spans="1:7" x14ac:dyDescent="0.25">
      <c r="A270" s="13" t="s">
        <v>0</v>
      </c>
      <c r="B270" s="47"/>
      <c r="C270" s="49"/>
      <c r="D270" s="14" t="s">
        <v>9</v>
      </c>
      <c r="E270" s="15"/>
      <c r="F270" s="15"/>
      <c r="G270" s="15"/>
    </row>
    <row r="271" spans="1:7" ht="13.8" thickBot="1" x14ac:dyDescent="0.3">
      <c r="A271" s="16" t="s">
        <v>0</v>
      </c>
      <c r="B271" s="48"/>
      <c r="C271" s="50"/>
      <c r="D271" s="17" t="s">
        <v>10</v>
      </c>
      <c r="E271" s="18">
        <f>SUM(E267:E270)</f>
        <v>59724</v>
      </c>
      <c r="F271" s="18">
        <f>SUM(F267:F270)</f>
        <v>59724</v>
      </c>
      <c r="G271" s="18">
        <f>SUM(G267:G270)</f>
        <v>59724</v>
      </c>
    </row>
    <row r="272" spans="1:7" ht="30" customHeight="1" x14ac:dyDescent="0.25">
      <c r="A272" s="9" t="s">
        <v>110</v>
      </c>
      <c r="B272" s="47" t="s">
        <v>111</v>
      </c>
      <c r="C272" s="49" t="s">
        <v>16</v>
      </c>
      <c r="D272" s="10" t="s">
        <v>6</v>
      </c>
      <c r="E272" s="11">
        <v>20719200</v>
      </c>
      <c r="F272" s="11"/>
      <c r="G272" s="11"/>
    </row>
    <row r="273" spans="1:7" ht="27.75" customHeight="1" x14ac:dyDescent="0.25">
      <c r="A273" s="13" t="s">
        <v>0</v>
      </c>
      <c r="B273" s="47"/>
      <c r="C273" s="49"/>
      <c r="D273" s="14" t="s">
        <v>7</v>
      </c>
      <c r="E273" s="15"/>
      <c r="F273" s="15"/>
      <c r="G273" s="15"/>
    </row>
    <row r="274" spans="1:7" ht="26.4" x14ac:dyDescent="0.25">
      <c r="A274" s="13" t="s">
        <v>0</v>
      </c>
      <c r="B274" s="47"/>
      <c r="C274" s="49"/>
      <c r="D274" s="14" t="s">
        <v>8</v>
      </c>
      <c r="E274" s="15">
        <v>701650</v>
      </c>
      <c r="F274" s="15"/>
      <c r="G274" s="15"/>
    </row>
    <row r="275" spans="1:7" x14ac:dyDescent="0.25">
      <c r="A275" s="13" t="s">
        <v>0</v>
      </c>
      <c r="B275" s="47"/>
      <c r="C275" s="49"/>
      <c r="D275" s="14" t="s">
        <v>9</v>
      </c>
      <c r="E275" s="15"/>
      <c r="F275" s="15"/>
      <c r="G275" s="15"/>
    </row>
    <row r="276" spans="1:7" ht="13.8" thickBot="1" x14ac:dyDescent="0.3">
      <c r="A276" s="16" t="s">
        <v>0</v>
      </c>
      <c r="B276" s="48"/>
      <c r="C276" s="50"/>
      <c r="D276" s="17" t="s">
        <v>10</v>
      </c>
      <c r="E276" s="18">
        <f>SUM(E272:E275)</f>
        <v>21420850</v>
      </c>
      <c r="F276" s="18">
        <f>SUM(F272:F275)</f>
        <v>0</v>
      </c>
      <c r="G276" s="18">
        <f>SUM(G272:G275)</f>
        <v>0</v>
      </c>
    </row>
  </sheetData>
  <mergeCells count="113">
    <mergeCell ref="C2:G2"/>
    <mergeCell ref="B272:B276"/>
    <mergeCell ref="C272:C276"/>
    <mergeCell ref="B242:B246"/>
    <mergeCell ref="C242:C246"/>
    <mergeCell ref="B267:B271"/>
    <mergeCell ref="C267:C271"/>
    <mergeCell ref="B252:B256"/>
    <mergeCell ref="C252:C256"/>
    <mergeCell ref="B217:B221"/>
    <mergeCell ref="C217:C221"/>
    <mergeCell ref="B222:B226"/>
    <mergeCell ref="C222:C226"/>
    <mergeCell ref="B232:B236"/>
    <mergeCell ref="C232:C236"/>
    <mergeCell ref="B247:B251"/>
    <mergeCell ref="C247:C251"/>
    <mergeCell ref="B212:B216"/>
    <mergeCell ref="C212:C216"/>
    <mergeCell ref="B162:B166"/>
    <mergeCell ref="C162:C166"/>
    <mergeCell ref="B167:B171"/>
    <mergeCell ref="C167:C171"/>
    <mergeCell ref="B172:B176"/>
    <mergeCell ref="B202:B206"/>
    <mergeCell ref="C202:C206"/>
    <mergeCell ref="B207:B211"/>
    <mergeCell ref="C207:C211"/>
    <mergeCell ref="C7:C11"/>
    <mergeCell ref="D3:G3"/>
    <mergeCell ref="A4:G4"/>
    <mergeCell ref="A5:A6"/>
    <mergeCell ref="B5:B6"/>
    <mergeCell ref="C5:C6"/>
    <mergeCell ref="D5:D6"/>
    <mergeCell ref="E5:G5"/>
    <mergeCell ref="B7:B11"/>
    <mergeCell ref="C47:C51"/>
    <mergeCell ref="B47:B51"/>
    <mergeCell ref="B52:B56"/>
    <mergeCell ref="C52:C56"/>
    <mergeCell ref="C32:C36"/>
    <mergeCell ref="C37:C41"/>
    <mergeCell ref="C42:C46"/>
    <mergeCell ref="C12:C16"/>
    <mergeCell ref="C17:C21"/>
    <mergeCell ref="C27:C31"/>
    <mergeCell ref="C22:C26"/>
    <mergeCell ref="B12:B16"/>
    <mergeCell ref="B42:B46"/>
    <mergeCell ref="B32:B36"/>
    <mergeCell ref="B17:B21"/>
    <mergeCell ref="C92:C96"/>
    <mergeCell ref="B72:B76"/>
    <mergeCell ref="C72:C76"/>
    <mergeCell ref="B57:B61"/>
    <mergeCell ref="C57:C61"/>
    <mergeCell ref="B62:B66"/>
    <mergeCell ref="C62:C66"/>
    <mergeCell ref="B77:B81"/>
    <mergeCell ref="C77:C81"/>
    <mergeCell ref="B82:B86"/>
    <mergeCell ref="C82:C86"/>
    <mergeCell ref="B87:B91"/>
    <mergeCell ref="C87:C91"/>
    <mergeCell ref="B67:B71"/>
    <mergeCell ref="C67:C71"/>
    <mergeCell ref="B92:B96"/>
    <mergeCell ref="C117:C121"/>
    <mergeCell ref="B122:B126"/>
    <mergeCell ref="C122:C126"/>
    <mergeCell ref="B137:B141"/>
    <mergeCell ref="C137:C141"/>
    <mergeCell ref="B192:B196"/>
    <mergeCell ref="C192:C196"/>
    <mergeCell ref="B197:B201"/>
    <mergeCell ref="C197:C201"/>
    <mergeCell ref="B177:B181"/>
    <mergeCell ref="B152:B156"/>
    <mergeCell ref="B157:B161"/>
    <mergeCell ref="B117:B121"/>
    <mergeCell ref="C147:C151"/>
    <mergeCell ref="C152:C156"/>
    <mergeCell ref="C157:C161"/>
    <mergeCell ref="B127:B131"/>
    <mergeCell ref="C127:C131"/>
    <mergeCell ref="B132:B136"/>
    <mergeCell ref="C132:C136"/>
    <mergeCell ref="C172:C176"/>
    <mergeCell ref="B97:B101"/>
    <mergeCell ref="B112:B116"/>
    <mergeCell ref="B142:B146"/>
    <mergeCell ref="B147:B151"/>
    <mergeCell ref="B102:B106"/>
    <mergeCell ref="B107:B111"/>
    <mergeCell ref="B262:B266"/>
    <mergeCell ref="C262:C266"/>
    <mergeCell ref="B227:B231"/>
    <mergeCell ref="C227:C231"/>
    <mergeCell ref="B237:B241"/>
    <mergeCell ref="C237:C241"/>
    <mergeCell ref="B257:B261"/>
    <mergeCell ref="C257:C261"/>
    <mergeCell ref="C97:C101"/>
    <mergeCell ref="C102:C106"/>
    <mergeCell ref="C107:C111"/>
    <mergeCell ref="C112:C116"/>
    <mergeCell ref="B182:B186"/>
    <mergeCell ref="C182:C186"/>
    <mergeCell ref="B187:B191"/>
    <mergeCell ref="C187:C191"/>
    <mergeCell ref="C177:C181"/>
    <mergeCell ref="C142:C146"/>
  </mergeCells>
  <phoneticPr fontId="4" type="noConversion"/>
  <pageMargins left="0.15748031496062992" right="0.15748031496062992" top="0.27559055118110237" bottom="0.19685039370078741" header="0.31496062992125984" footer="0.15748031496062992"/>
  <pageSetup paperSize="9" scale="76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2018-01-11T08:54:57Z</cp:lastPrinted>
  <dcterms:created xsi:type="dcterms:W3CDTF">2006-09-16T00:00:00Z</dcterms:created>
  <dcterms:modified xsi:type="dcterms:W3CDTF">2025-01-09T12:03:19Z</dcterms:modified>
</cp:coreProperties>
</file>