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2570"/>
  </bookViews>
  <sheets>
    <sheet name="Table1" sheetId="1" r:id="rId1"/>
  </sheets>
  <definedNames>
    <definedName name="_xlnm.Print_Titles" localSheetId="0">Table1!$3:$4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G10" i="1"/>
  <c r="E10" i="1"/>
  <c r="F11" i="1"/>
  <c r="G11" i="1"/>
  <c r="E11" i="1"/>
  <c r="F12" i="1"/>
  <c r="G12" i="1"/>
  <c r="E12" i="1"/>
  <c r="G280" i="1"/>
  <c r="F280" i="1"/>
  <c r="E280" i="1"/>
  <c r="F110" i="1"/>
  <c r="G110" i="1"/>
  <c r="F112" i="1"/>
  <c r="G112" i="1"/>
  <c r="E112" i="1"/>
  <c r="E110" i="1"/>
  <c r="G124" i="1"/>
  <c r="F124" i="1"/>
  <c r="E124" i="1"/>
  <c r="G119" i="1"/>
  <c r="F119" i="1"/>
  <c r="E119" i="1"/>
  <c r="E90" i="1"/>
  <c r="F90" i="1"/>
  <c r="G90" i="1"/>
  <c r="E92" i="1"/>
  <c r="F92" i="1"/>
  <c r="G92" i="1"/>
  <c r="G285" i="1" l="1"/>
  <c r="F285" i="1"/>
  <c r="E285" i="1"/>
  <c r="E163" i="1" l="1"/>
  <c r="F231" i="1" l="1"/>
  <c r="G231" i="1"/>
  <c r="F232" i="1"/>
  <c r="G232" i="1"/>
  <c r="F234" i="1"/>
  <c r="E232" i="1"/>
  <c r="E234" i="1"/>
  <c r="E231" i="1"/>
  <c r="E260" i="1"/>
  <c r="F260" i="1"/>
  <c r="G260" i="1"/>
  <c r="E162" i="1" l="1"/>
  <c r="E59" i="1" l="1"/>
  <c r="F59" i="1"/>
  <c r="G59" i="1"/>
  <c r="F163" i="1" l="1"/>
  <c r="G163" i="1"/>
  <c r="G275" i="1" l="1"/>
  <c r="F275" i="1"/>
  <c r="E275" i="1"/>
  <c r="E148" i="1"/>
  <c r="E7" i="1" s="1"/>
  <c r="F182" i="1" l="1"/>
  <c r="G182" i="1"/>
  <c r="E182" i="1"/>
  <c r="E215" i="1" l="1"/>
  <c r="E265" i="1" l="1"/>
  <c r="F265" i="1"/>
  <c r="G265" i="1"/>
  <c r="G270" i="1" l="1"/>
  <c r="F270" i="1"/>
  <c r="E270" i="1"/>
  <c r="G235" i="1" l="1"/>
  <c r="F235" i="1"/>
  <c r="E235" i="1"/>
  <c r="F181" i="1"/>
  <c r="G181" i="1"/>
  <c r="E181" i="1"/>
  <c r="F161" i="1"/>
  <c r="G161" i="1"/>
  <c r="E161" i="1"/>
  <c r="F148" i="1"/>
  <c r="F7" i="1" s="1"/>
  <c r="G148" i="1"/>
  <c r="G7" i="1" s="1"/>
  <c r="F147" i="1"/>
  <c r="G147" i="1"/>
  <c r="E147" i="1"/>
  <c r="F146" i="1"/>
  <c r="G146" i="1"/>
  <c r="G5" i="1" s="1"/>
  <c r="E146" i="1"/>
  <c r="F5" i="1" l="1"/>
  <c r="E5" i="1"/>
  <c r="F127" i="1"/>
  <c r="F6" i="1" s="1"/>
  <c r="G127" i="1"/>
  <c r="G6" i="1" s="1"/>
  <c r="F129" i="1"/>
  <c r="G129" i="1"/>
  <c r="E129" i="1"/>
  <c r="E127" i="1"/>
  <c r="E6" i="1" s="1"/>
  <c r="G140" i="1"/>
  <c r="F140" i="1"/>
  <c r="E140" i="1"/>
  <c r="G135" i="1"/>
  <c r="F135" i="1"/>
  <c r="E135" i="1"/>
  <c r="G230" i="1"/>
  <c r="F230" i="1"/>
  <c r="E230" i="1"/>
  <c r="G225" i="1"/>
  <c r="F225" i="1"/>
  <c r="E225" i="1"/>
  <c r="G24" i="1" l="1"/>
  <c r="F24" i="1"/>
  <c r="E24" i="1"/>
  <c r="E190" i="1"/>
  <c r="E195" i="1"/>
  <c r="E200" i="1"/>
  <c r="E205" i="1"/>
  <c r="E210" i="1"/>
  <c r="E220" i="1"/>
  <c r="G220" i="1"/>
  <c r="F220" i="1"/>
  <c r="G215" i="1"/>
  <c r="F215" i="1"/>
  <c r="G210" i="1"/>
  <c r="F210" i="1"/>
  <c r="G205" i="1"/>
  <c r="F205" i="1"/>
  <c r="G200" i="1"/>
  <c r="F200" i="1"/>
  <c r="G195" i="1"/>
  <c r="F195" i="1"/>
  <c r="G190" i="1"/>
  <c r="F190" i="1"/>
  <c r="G185" i="1"/>
  <c r="F185" i="1"/>
  <c r="E185" i="1"/>
  <c r="G180" i="1"/>
  <c r="F180" i="1"/>
  <c r="E180" i="1"/>
  <c r="G175" i="1"/>
  <c r="F175" i="1"/>
  <c r="E175" i="1"/>
  <c r="G170" i="1"/>
  <c r="F170" i="1"/>
  <c r="E170" i="1"/>
  <c r="G165" i="1"/>
  <c r="F165" i="1"/>
  <c r="E165" i="1"/>
  <c r="G160" i="1"/>
  <c r="F160" i="1"/>
  <c r="E160" i="1"/>
  <c r="G155" i="1"/>
  <c r="F155" i="1"/>
  <c r="E155" i="1"/>
  <c r="G150" i="1"/>
  <c r="F150" i="1"/>
  <c r="E150" i="1"/>
  <c r="G145" i="1"/>
  <c r="F145" i="1"/>
  <c r="E145" i="1"/>
  <c r="G130" i="1"/>
  <c r="F130" i="1"/>
  <c r="E130" i="1"/>
  <c r="G114" i="1"/>
  <c r="F114" i="1"/>
  <c r="E114" i="1"/>
  <c r="G109" i="1"/>
  <c r="F109" i="1"/>
  <c r="E109" i="1"/>
  <c r="G104" i="1"/>
  <c r="F104" i="1"/>
  <c r="E104" i="1"/>
  <c r="G99" i="1"/>
  <c r="F99" i="1"/>
  <c r="E99" i="1"/>
  <c r="G94" i="1"/>
  <c r="F94" i="1"/>
  <c r="E94" i="1"/>
  <c r="G89" i="1"/>
  <c r="F89" i="1"/>
  <c r="E89" i="1"/>
  <c r="G84" i="1"/>
  <c r="F84" i="1"/>
  <c r="E84" i="1"/>
  <c r="G79" i="1"/>
  <c r="F79" i="1"/>
  <c r="E79" i="1"/>
  <c r="G74" i="1"/>
  <c r="F74" i="1"/>
  <c r="E74" i="1"/>
  <c r="G69" i="1"/>
  <c r="F69" i="1"/>
  <c r="E69" i="1"/>
  <c r="G64" i="1"/>
  <c r="F64" i="1"/>
  <c r="E64" i="1"/>
  <c r="G54" i="1"/>
  <c r="F54" i="1"/>
  <c r="E54" i="1"/>
  <c r="G44" i="1"/>
  <c r="F44" i="1"/>
  <c r="E44" i="1"/>
  <c r="G34" i="1"/>
  <c r="F34" i="1"/>
  <c r="E34" i="1"/>
  <c r="G28" i="1"/>
  <c r="G8" i="1" s="1"/>
  <c r="F28" i="1"/>
  <c r="F8" i="1" s="1"/>
  <c r="E28" i="1"/>
  <c r="E8" i="1" s="1"/>
  <c r="F19" i="1"/>
  <c r="G19" i="1"/>
  <c r="E19" i="1"/>
  <c r="F29" i="1" l="1"/>
  <c r="F9" i="1"/>
  <c r="G29" i="1"/>
  <c r="G9" i="1"/>
  <c r="E9" i="1"/>
  <c r="E29" i="1"/>
  <c r="G39" i="1"/>
  <c r="F39" i="1"/>
  <c r="E39" i="1"/>
  <c r="E14" i="1"/>
  <c r="G14" i="1"/>
  <c r="F14" i="1"/>
</calcChain>
</file>

<file path=xl/sharedStrings.xml><?xml version="1.0" encoding="utf-8"?>
<sst xmlns="http://schemas.openxmlformats.org/spreadsheetml/2006/main" count="630" uniqueCount="110">
  <si>
    <t/>
  </si>
  <si>
    <t>№ пп</t>
  </si>
  <si>
    <t>Подпрограмма, основное мероприятие, направление расходов, мероприятие</t>
  </si>
  <si>
    <t>Ответственный исполнитель, соисполнители</t>
  </si>
  <si>
    <t>Источник
финансового
обеспечения</t>
  </si>
  <si>
    <t>Объем средств на реализацию, рублей</t>
  </si>
  <si>
    <t>средства областного бюджета</t>
  </si>
  <si>
    <t>средства федерального бюджета</t>
  </si>
  <si>
    <t>средства местных бюджетов</t>
  </si>
  <si>
    <t>внебюджетные средства</t>
  </si>
  <si>
    <t>итого</t>
  </si>
  <si>
    <t>1.</t>
  </si>
  <si>
    <t>1.1.</t>
  </si>
  <si>
    <t>1.2.</t>
  </si>
  <si>
    <t>2.</t>
  </si>
  <si>
    <t>План реализации муниципальной программы</t>
  </si>
  <si>
    <t>администрация Жирятинского района</t>
  </si>
  <si>
    <t>Обеспечение деятельности главы местной администрации (исполнительно- распорядительного органа муниципального образования)</t>
  </si>
  <si>
    <t>6.</t>
  </si>
  <si>
    <t>7.</t>
  </si>
  <si>
    <t>Выплаты пенсии за выслугу лет лицам, замещавшим должности муниципальной службы</t>
  </si>
  <si>
    <t>8.</t>
  </si>
  <si>
    <t>9.</t>
  </si>
  <si>
    <t>10.</t>
  </si>
  <si>
    <t>Социальные выплаты лицам, удостоенным звания почетного гражданина муниципального образования</t>
  </si>
  <si>
    <t>Выплата единовременного пособия при всех формах устройства детей, лишенных родительского попечения, в семью</t>
  </si>
  <si>
    <t>12.</t>
  </si>
  <si>
    <t>13.</t>
  </si>
  <si>
    <t>14.</t>
  </si>
  <si>
    <t>Единые дежурно-диспетчерские службы</t>
  </si>
  <si>
    <t>15.</t>
  </si>
  <si>
    <t>16.</t>
  </si>
  <si>
    <t>Осуществление первичного воинского учета на территориях, где отсутствуют военные комиссариаты</t>
  </si>
  <si>
    <t>17.</t>
  </si>
  <si>
    <t>18.</t>
  </si>
  <si>
    <t>Подготовка объектов ЖКХ к зиме</t>
  </si>
  <si>
    <t>19.</t>
  </si>
  <si>
    <t>20.</t>
  </si>
  <si>
    <t>21.</t>
  </si>
  <si>
    <t>Повышение энергетической эффективности и обеспечение энергосбережения</t>
  </si>
  <si>
    <t>22.</t>
  </si>
  <si>
    <t>Эксплуатация и содержание имущества казны муниципального образования</t>
  </si>
  <si>
    <t>23.</t>
  </si>
  <si>
    <t>24.</t>
  </si>
  <si>
    <t>25.</t>
  </si>
  <si>
    <t>Мероприятия по работе с семьей, детьми и молодежью</t>
  </si>
  <si>
    <t>26.</t>
  </si>
  <si>
    <t>Профилактика безнадзорности и правонарушений несовершеннолетних</t>
  </si>
  <si>
    <t>27.</t>
  </si>
  <si>
    <t>Мероприятия по развитию физической культуры и спорта</t>
  </si>
  <si>
    <t>28.</t>
  </si>
  <si>
    <t>Библиотеки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</si>
  <si>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</si>
  <si>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Реализация переданных полномочий по решению отдельных вопросов местного значения муниципальных районов в соответствии с заключенными соглашениями в сфере дорожного хозяйства</t>
  </si>
  <si>
    <t>3.</t>
  </si>
  <si>
    <t>4.</t>
  </si>
  <si>
    <t>5.</t>
  </si>
  <si>
    <t>Противодействие злоупотреблению наркотиками и их незаконному обороту</t>
  </si>
  <si>
    <t>Дворцы и дома культуры, клубы, выставочные залы</t>
  </si>
  <si>
    <t>Руководство и управление в сфере установленных функций органов местного самоуправления</t>
  </si>
  <si>
    <t xml:space="preserve">Профилактика безнадзорности и правонарушений несовершеннолетних, организация деятельности административных комиссий и определение перечня должностных лиц органов местного самоуправления, уполномоченных составлять протоколы об административных правонарушений </t>
  </si>
  <si>
    <t>Осуществление отдельных полномочий в области охраны труда и уведомительной регистрации территориальных соглашений и коллективных договоров</t>
  </si>
  <si>
    <t>Обеспечение эффективной деятельности главы исполнительно-распорядительного органа муниципального образования и администрации района</t>
  </si>
  <si>
    <t>Многофункциональные центры предоставления государственных и муниципальных услуг</t>
  </si>
  <si>
    <t>Организация и осуществление мероприятий по территориальной обороне и гражданской обороне, защите населения и территории муниципального образования от чрезвычайных ситуаций природного и техногенного характера</t>
  </si>
  <si>
    <t>11.</t>
  </si>
  <si>
    <t>Компенсация транспортным организациям части потерь в доходах и (или) возмещение затрат, возникающих в результате регулирования тарифов на перевозку пассажиров пассажирским транспортом по муниципальным маршрутам регулярных перевозок</t>
  </si>
  <si>
    <t>Дорожное хозяйство (дорожные фонды)</t>
  </si>
  <si>
    <t xml:space="preserve">Обеспечение сохранности автомобильных дорог местного значения и условий безопасности движения по ним </t>
  </si>
  <si>
    <t>Осуществление отдельных полномочий в сфере образования (предоставление мер социальной поддержки педагогическим работникам и специалистам образовательных организаций (за исключением педагогических работников), работающим в сельских населенных пунктах и поселках городского типа на территории Брянской области)</t>
  </si>
  <si>
    <t>Повышение доступности и качества предоставления дополнительного образования детей</t>
  </si>
  <si>
    <t>Предоставление мер социальной поддержки по оплате жилья и коммунальных услуг отдельным категориям граждан, работающих в учреждениях культуры, находящихся в сельской местности или поселках городского типа на территории Брянской области</t>
  </si>
  <si>
    <t>19.2.</t>
  </si>
  <si>
    <t xml:space="preserve">Реализация мероприятий по модернизации библиотек в части комплектования книжных фондов 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</si>
  <si>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</si>
  <si>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государственной политики в сфере защиты прав детей, в том числе детей-сирот и детей, оставшихся без попечения родителей</t>
  </si>
  <si>
    <t>Обеспечение сохранности жилых помещений, закрепленных за детьми-сиротами и детьми, оставшимися без попечения родителей</t>
  </si>
  <si>
    <t>Расходы на организацию и осуществление деятельности по опеке и попечительству</t>
  </si>
  <si>
    <t>Расходы на подготовку лиц, желающих принять на воспитание в свою семью ребенка, оставшегося без попечения родителей.                          Расходы на подготовку граждан, выразивших желание стать опекунами или попечителями совершеннолетних недееспособных или не полностью дееспособных граждан.</t>
  </si>
  <si>
    <t>Содержание ребенка в семье опекуна и приемной семье, а также вознаграждение, причитающееся приемному родителю</t>
  </si>
  <si>
    <t>Мероприятия в сфере социальной и демографической политики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</si>
  <si>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</si>
  <si>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29.</t>
  </si>
  <si>
    <t>2025 год</t>
  </si>
  <si>
    <t>Мероприятия в сфере охраны окружающей среды</t>
  </si>
  <si>
    <t>Установление регулируемых тарифов на регулирные перевозки пассажиров и багажа автомобильным транспортом и городским наземным электрическим транспортом по муниципальным маршрутам регулярных перевозок</t>
  </si>
  <si>
    <t>2026 год</t>
  </si>
  <si>
    <t>19.1.</t>
  </si>
  <si>
    <t>Реализация мероприятий по обеспечению жильем молодых семей</t>
  </si>
  <si>
    <t>12.1.</t>
  </si>
  <si>
    <t>12.2.</t>
  </si>
  <si>
    <t>20.1.</t>
  </si>
  <si>
    <t>20.2.</t>
  </si>
  <si>
    <t>22.1.</t>
  </si>
  <si>
    <t>22.2.</t>
  </si>
  <si>
    <t>22.3.</t>
  </si>
  <si>
    <t>22.4.</t>
  </si>
  <si>
    <t>22.5.</t>
  </si>
  <si>
    <t>30.</t>
  </si>
  <si>
    <t>Осуществление отдельных государственных полномочий Брянской области по обеспечению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</si>
  <si>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31.</t>
  </si>
  <si>
    <t>Реализация полномочий органов местного самоуправления Жирятинского района (2025-2027 годы)</t>
  </si>
  <si>
    <t>33.</t>
  </si>
  <si>
    <t xml:space="preserve">Реализация переданных полномочий по решению отдельных вопросов местного значения поселений в соответствии с заключенными соглашениями </t>
  </si>
  <si>
    <t>Предупреждение и ликвидация заразных и иных болезней животных</t>
  </si>
  <si>
    <t>14.1.</t>
  </si>
  <si>
    <t>14.2.</t>
  </si>
  <si>
    <t>Установление и описание местоположения границ территориальных зон</t>
  </si>
  <si>
    <t>2027 год</t>
  </si>
  <si>
    <t>Приложение 1
к муниципальной программе  ''Реализация полномочий органов местного самоуправления Жирятинского муниципального района Брянской области (2025 - 2027 годы)''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</si>
</sst>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10" x14ac:knownFonts="1">
    <font>
      <sz val="10"/>
      <color rgb="FF000000"/>
      <name val="Times New Roman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164" fontId="0" fillId="0" borderId="0">
      <alignment vertical="top" wrapText="1"/>
    </xf>
  </cellStyleXfs>
  <cellXfs count="78">
    <xf numFmtId="164" fontId="0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horizontal="right" vertical="center" wrapText="1"/>
    </xf>
    <xf numFmtId="0" fontId="0" fillId="2" borderId="2" xfId="0" applyNumberFormat="1" applyFont="1" applyFill="1" applyBorder="1" applyAlignment="1">
      <alignment horizontal="center" vertical="top" wrapText="1"/>
    </xf>
    <xf numFmtId="0" fontId="0" fillId="2" borderId="4" xfId="0" applyNumberFormat="1" applyFont="1" applyFill="1" applyBorder="1" applyAlignment="1">
      <alignment vertical="top" wrapText="1"/>
    </xf>
    <xf numFmtId="0" fontId="0" fillId="2" borderId="8" xfId="0" applyNumberFormat="1" applyFont="1" applyFill="1" applyBorder="1" applyAlignment="1">
      <alignment horizontal="center" vertical="top" wrapText="1"/>
    </xf>
    <xf numFmtId="0" fontId="0" fillId="2" borderId="9" xfId="0" applyNumberFormat="1" applyFont="1" applyFill="1" applyBorder="1" applyAlignment="1">
      <alignment horizontal="center" vertical="top" wrapText="1"/>
    </xf>
    <xf numFmtId="0" fontId="2" fillId="2" borderId="10" xfId="0" applyNumberFormat="1" applyFont="1" applyFill="1" applyBorder="1" applyAlignment="1">
      <alignment vertical="top" wrapText="1"/>
    </xf>
    <xf numFmtId="4" fontId="2" fillId="2" borderId="10" xfId="0" applyNumberFormat="1" applyFont="1" applyFill="1" applyBorder="1" applyAlignment="1">
      <alignment vertical="top" wrapText="1"/>
    </xf>
    <xf numFmtId="16" fontId="5" fillId="2" borderId="2" xfId="0" applyNumberFormat="1" applyFont="1" applyFill="1" applyBorder="1" applyAlignment="1">
      <alignment horizontal="center" vertical="top" wrapText="1"/>
    </xf>
    <xf numFmtId="0" fontId="5" fillId="2" borderId="7" xfId="0" applyNumberFormat="1" applyFont="1" applyFill="1" applyBorder="1" applyAlignment="1">
      <alignment vertical="top" wrapText="1"/>
    </xf>
    <xf numFmtId="4" fontId="5" fillId="2" borderId="7" xfId="0" applyNumberFormat="1" applyFont="1" applyFill="1" applyBorder="1" applyAlignment="1">
      <alignment vertical="top" wrapText="1"/>
    </xf>
    <xf numFmtId="164" fontId="5" fillId="0" borderId="0" xfId="0" applyNumberFormat="1" applyFont="1" applyFill="1" applyAlignment="1">
      <alignment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0" fontId="5" fillId="2" borderId="4" xfId="0" applyNumberFormat="1" applyFont="1" applyFill="1" applyBorder="1" applyAlignment="1">
      <alignment vertical="top" wrapText="1"/>
    </xf>
    <xf numFmtId="4" fontId="5" fillId="2" borderId="4" xfId="0" applyNumberFormat="1" applyFont="1" applyFill="1" applyBorder="1" applyAlignment="1">
      <alignment vertical="top" wrapText="1"/>
    </xf>
    <xf numFmtId="0" fontId="5" fillId="2" borderId="9" xfId="0" applyNumberFormat="1" applyFont="1" applyFill="1" applyBorder="1" applyAlignment="1">
      <alignment horizontal="center" vertical="top" wrapText="1"/>
    </xf>
    <xf numFmtId="0" fontId="6" fillId="2" borderId="10" xfId="0" applyNumberFormat="1" applyFont="1" applyFill="1" applyBorder="1" applyAlignment="1">
      <alignment vertical="top" wrapText="1"/>
    </xf>
    <xf numFmtId="4" fontId="6" fillId="2" borderId="10" xfId="0" applyNumberFormat="1" applyFont="1" applyFill="1" applyBorder="1" applyAlignment="1">
      <alignment vertical="top" wrapText="1"/>
    </xf>
    <xf numFmtId="16" fontId="5" fillId="2" borderId="11" xfId="0" applyNumberFormat="1" applyFont="1" applyFill="1" applyBorder="1" applyAlignment="1">
      <alignment horizontal="center" vertical="top" wrapText="1"/>
    </xf>
    <xf numFmtId="0" fontId="5" fillId="2" borderId="12" xfId="0" applyNumberFormat="1" applyFont="1" applyFill="1" applyBorder="1" applyAlignment="1">
      <alignment vertical="top" wrapText="1"/>
    </xf>
    <xf numFmtId="4" fontId="5" fillId="2" borderId="12" xfId="0" applyNumberFormat="1" applyFont="1" applyFill="1" applyBorder="1" applyAlignment="1">
      <alignment vertical="top" wrapText="1"/>
    </xf>
    <xf numFmtId="4" fontId="8" fillId="2" borderId="12" xfId="0" applyNumberFormat="1" applyFont="1" applyFill="1" applyBorder="1" applyAlignment="1">
      <alignment vertical="top" wrapText="1"/>
    </xf>
    <xf numFmtId="0" fontId="8" fillId="2" borderId="12" xfId="0" applyNumberFormat="1" applyFont="1" applyFill="1" applyBorder="1" applyAlignment="1">
      <alignment vertical="top" wrapText="1"/>
    </xf>
    <xf numFmtId="0" fontId="8" fillId="2" borderId="4" xfId="0" applyNumberFormat="1" applyFont="1" applyFill="1" applyBorder="1" applyAlignment="1">
      <alignment vertical="top" wrapText="1"/>
    </xf>
    <xf numFmtId="0" fontId="8" fillId="2" borderId="7" xfId="0" applyNumberFormat="1" applyFont="1" applyFill="1" applyBorder="1" applyAlignment="1">
      <alignment vertical="top" wrapText="1"/>
    </xf>
    <xf numFmtId="0" fontId="9" fillId="2" borderId="10" xfId="0" applyNumberFormat="1" applyFont="1" applyFill="1" applyBorder="1" applyAlignment="1">
      <alignment vertical="top" wrapText="1"/>
    </xf>
    <xf numFmtId="164" fontId="8" fillId="0" borderId="0" xfId="0" applyNumberFormat="1" applyFont="1" applyFill="1" applyAlignment="1">
      <alignment vertical="top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11" xfId="0" applyNumberFormat="1" applyFont="1" applyFill="1" applyBorder="1" applyAlignment="1">
      <alignment horizontal="left" vertical="top" wrapText="1"/>
    </xf>
    <xf numFmtId="0" fontId="8" fillId="2" borderId="2" xfId="0" applyNumberFormat="1" applyFont="1" applyFill="1" applyBorder="1" applyAlignment="1">
      <alignment horizontal="center" vertical="top" wrapText="1"/>
    </xf>
    <xf numFmtId="4" fontId="8" fillId="2" borderId="4" xfId="0" applyNumberFormat="1" applyFont="1" applyFill="1" applyBorder="1" applyAlignment="1">
      <alignment vertical="top" wrapText="1"/>
    </xf>
    <xf numFmtId="0" fontId="8" fillId="2" borderId="9" xfId="0" applyNumberFormat="1" applyFont="1" applyFill="1" applyBorder="1" applyAlignment="1">
      <alignment horizontal="center" vertical="top" wrapText="1"/>
    </xf>
    <xf numFmtId="4" fontId="9" fillId="2" borderId="10" xfId="0" applyNumberFormat="1" applyFont="1" applyFill="1" applyBorder="1" applyAlignment="1">
      <alignment vertical="top" wrapText="1"/>
    </xf>
    <xf numFmtId="4" fontId="8" fillId="2" borderId="7" xfId="0" applyNumberFormat="1" applyFont="1" applyFill="1" applyBorder="1" applyAlignment="1">
      <alignment vertical="top" wrapText="1"/>
    </xf>
    <xf numFmtId="16" fontId="8" fillId="2" borderId="11" xfId="0" applyNumberFormat="1" applyFont="1" applyFill="1" applyBorder="1" applyAlignment="1">
      <alignment horizontal="center" vertical="top" wrapText="1"/>
    </xf>
    <xf numFmtId="16" fontId="8" fillId="2" borderId="2" xfId="0" applyNumberFormat="1" applyFont="1" applyFill="1" applyBorder="1" applyAlignment="1">
      <alignment horizontal="center" vertical="top" wrapText="1"/>
    </xf>
    <xf numFmtId="0" fontId="5" fillId="2" borderId="11" xfId="0" applyNumberFormat="1" applyFont="1" applyFill="1" applyBorder="1" applyAlignment="1">
      <alignment horizontal="center" vertical="top" wrapText="1"/>
    </xf>
    <xf numFmtId="0" fontId="6" fillId="2" borderId="9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0" fontId="5" fillId="2" borderId="3" xfId="0" applyNumberFormat="1" applyFont="1" applyFill="1" applyBorder="1" applyAlignment="1">
      <alignment horizontal="center" vertical="top" wrapText="1"/>
    </xf>
    <xf numFmtId="0" fontId="6" fillId="2" borderId="4" xfId="0" applyNumberFormat="1" applyFont="1" applyFill="1" applyBorder="1" applyAlignment="1">
      <alignment vertical="top" wrapText="1"/>
    </xf>
    <xf numFmtId="4" fontId="6" fillId="2" borderId="4" xfId="0" applyNumberFormat="1" applyFont="1" applyFill="1" applyBorder="1" applyAlignment="1">
      <alignment vertical="top" wrapText="1"/>
    </xf>
    <xf numFmtId="16" fontId="5" fillId="2" borderId="1" xfId="0" applyNumberFormat="1" applyFont="1" applyFill="1" applyBorder="1" applyAlignment="1">
      <alignment horizontal="center" vertical="top" wrapText="1"/>
    </xf>
    <xf numFmtId="4" fontId="5" fillId="3" borderId="7" xfId="0" applyNumberFormat="1" applyFont="1" applyFill="1" applyBorder="1" applyAlignment="1">
      <alignment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5" xfId="0" applyNumberFormat="1" applyFont="1" applyFill="1" applyBorder="1" applyAlignment="1">
      <alignment horizontal="left" vertical="top" wrapText="1"/>
    </xf>
    <xf numFmtId="0" fontId="6" fillId="2" borderId="19" xfId="0" applyNumberFormat="1" applyFont="1" applyFill="1" applyBorder="1" applyAlignment="1">
      <alignment vertical="top" wrapText="1"/>
    </xf>
    <xf numFmtId="4" fontId="6" fillId="2" borderId="19" xfId="0" applyNumberFormat="1" applyFont="1" applyFill="1" applyBorder="1" applyAlignment="1">
      <alignment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9" xfId="0" applyNumberFormat="1" applyFont="1" applyFill="1" applyBorder="1" applyAlignment="1">
      <alignment horizontal="left" vertical="top" wrapText="1"/>
    </xf>
    <xf numFmtId="0" fontId="5" fillId="2" borderId="5" xfId="0" applyNumberFormat="1" applyFont="1" applyFill="1" applyBorder="1" applyAlignment="1">
      <alignment horizontal="left" vertical="top" wrapText="1"/>
    </xf>
    <xf numFmtId="0" fontId="5" fillId="2" borderId="13" xfId="0" applyNumberFormat="1" applyFont="1" applyFill="1" applyBorder="1" applyAlignment="1">
      <alignment horizontal="left" vertical="top" wrapText="1"/>
    </xf>
    <xf numFmtId="0" fontId="5" fillId="2" borderId="11" xfId="0" applyNumberFormat="1" applyFont="1" applyFill="1" applyBorder="1" applyAlignment="1">
      <alignment horizontal="left" vertical="top" wrapText="1"/>
    </xf>
    <xf numFmtId="0" fontId="5" fillId="2" borderId="16" xfId="0" applyNumberFormat="1" applyFont="1" applyFill="1" applyBorder="1" applyAlignment="1">
      <alignment horizontal="left" vertical="top" wrapText="1"/>
    </xf>
    <xf numFmtId="0" fontId="5" fillId="2" borderId="17" xfId="0" applyNumberFormat="1" applyFont="1" applyFill="1" applyBorder="1" applyAlignment="1">
      <alignment horizontal="left" vertical="top" wrapText="1"/>
    </xf>
    <xf numFmtId="0" fontId="5" fillId="2" borderId="18" xfId="0" applyNumberFormat="1" applyFont="1" applyFill="1" applyBorder="1" applyAlignment="1">
      <alignment horizontal="left" vertical="top" wrapText="1"/>
    </xf>
    <xf numFmtId="0" fontId="8" fillId="2" borderId="2" xfId="0" applyNumberFormat="1" applyFont="1" applyFill="1" applyBorder="1" applyAlignment="1">
      <alignment horizontal="left" vertical="top" wrapText="1"/>
    </xf>
    <xf numFmtId="0" fontId="8" fillId="2" borderId="9" xfId="0" applyNumberFormat="1" applyFont="1" applyFill="1" applyBorder="1" applyAlignment="1">
      <alignment horizontal="left" vertical="top" wrapText="1"/>
    </xf>
    <xf numFmtId="0" fontId="8" fillId="2" borderId="5" xfId="0" applyNumberFormat="1" applyFont="1" applyFill="1" applyBorder="1" applyAlignment="1">
      <alignment horizontal="left" vertical="top" wrapText="1"/>
    </xf>
    <xf numFmtId="0" fontId="8" fillId="2" borderId="13" xfId="0" applyNumberFormat="1" applyFont="1" applyFill="1" applyBorder="1" applyAlignment="1">
      <alignment horizontal="left" vertical="top" wrapText="1"/>
    </xf>
    <xf numFmtId="0" fontId="5" fillId="2" borderId="15" xfId="0" applyNumberFormat="1" applyFont="1" applyFill="1" applyBorder="1" applyAlignment="1">
      <alignment horizontal="left" vertical="top" wrapText="1"/>
    </xf>
    <xf numFmtId="0" fontId="8" fillId="2" borderId="11" xfId="0" applyNumberFormat="1" applyFont="1" applyFill="1" applyBorder="1" applyAlignment="1">
      <alignment horizontal="left" vertical="top" wrapText="1"/>
    </xf>
    <xf numFmtId="0" fontId="8" fillId="2" borderId="15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3" fillId="2" borderId="14" xfId="0" applyNumberFormat="1" applyFont="1" applyFill="1" applyBorder="1" applyAlignment="1">
      <alignment horizontal="left" vertical="top" wrapText="1"/>
    </xf>
    <xf numFmtId="0" fontId="3" fillId="2" borderId="5" xfId="0" applyNumberFormat="1" applyFont="1" applyFill="1" applyBorder="1" applyAlignment="1">
      <alignment horizontal="left" vertical="top" wrapText="1"/>
    </xf>
    <xf numFmtId="0" fontId="3" fillId="2" borderId="13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right" vertical="center" wrapText="1"/>
    </xf>
    <xf numFmtId="0" fontId="0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left" vertical="top" wrapText="1"/>
    </xf>
    <xf numFmtId="0" fontId="0" fillId="2" borderId="2" xfId="0" applyNumberFormat="1" applyFill="1" applyBorder="1" applyAlignment="1">
      <alignment horizontal="left" vertical="top" wrapText="1"/>
    </xf>
    <xf numFmtId="0" fontId="0" fillId="2" borderId="9" xfId="0" applyNumberFormat="1" applyFill="1" applyBorder="1" applyAlignment="1">
      <alignment horizontal="left" vertical="top" wrapText="1"/>
    </xf>
    <xf numFmtId="0" fontId="5" fillId="2" borderId="3" xfId="0" applyNumberFormat="1" applyFont="1" applyFill="1" applyBorder="1" applyAlignment="1">
      <alignment horizontal="left" vertical="top" wrapText="1"/>
    </xf>
    <xf numFmtId="0" fontId="5" fillId="2" borderId="6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5"/>
  <sheetViews>
    <sheetView tabSelected="1" view="pageBreakPreview" zoomScale="78" zoomScaleNormal="110" zoomScaleSheetLayoutView="78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E6" sqref="E6"/>
    </sheetView>
  </sheetViews>
  <sheetFormatPr defaultRowHeight="12.75" x14ac:dyDescent="0.2"/>
  <cols>
    <col min="1" max="1" width="7.1640625" customWidth="1"/>
    <col min="2" max="2" width="35.83203125" customWidth="1"/>
    <col min="3" max="3" width="24.33203125" customWidth="1"/>
    <col min="4" max="4" width="23" customWidth="1"/>
    <col min="5" max="5" width="17.1640625" customWidth="1"/>
    <col min="6" max="6" width="17" customWidth="1"/>
    <col min="7" max="7" width="17.33203125" customWidth="1"/>
    <col min="8" max="8" width="18.1640625" bestFit="1" customWidth="1"/>
    <col min="9" max="9" width="11.1640625" bestFit="1" customWidth="1"/>
  </cols>
  <sheetData>
    <row r="1" spans="1:7" ht="56.25" customHeight="1" x14ac:dyDescent="0.2">
      <c r="A1" s="1" t="s">
        <v>0</v>
      </c>
      <c r="B1" s="1" t="s">
        <v>0</v>
      </c>
      <c r="C1" s="1" t="s">
        <v>0</v>
      </c>
      <c r="D1" s="68" t="s">
        <v>109</v>
      </c>
      <c r="E1" s="69"/>
      <c r="F1" s="69"/>
      <c r="G1" s="69"/>
    </row>
    <row r="2" spans="1:7" ht="20.25" customHeight="1" x14ac:dyDescent="0.2">
      <c r="A2" s="70" t="s">
        <v>15</v>
      </c>
      <c r="B2" s="70"/>
      <c r="C2" s="70"/>
      <c r="D2" s="70"/>
      <c r="E2" s="70"/>
      <c r="F2" s="70"/>
      <c r="G2" s="70"/>
    </row>
    <row r="3" spans="1:7" ht="25.5" customHeight="1" x14ac:dyDescent="0.2">
      <c r="A3" s="71" t="s">
        <v>1</v>
      </c>
      <c r="B3" s="71" t="s">
        <v>2</v>
      </c>
      <c r="C3" s="71" t="s">
        <v>3</v>
      </c>
      <c r="D3" s="71" t="s">
        <v>4</v>
      </c>
      <c r="E3" s="71" t="s">
        <v>5</v>
      </c>
      <c r="F3" s="71"/>
      <c r="G3" s="71"/>
    </row>
    <row r="4" spans="1:7" ht="34.5" customHeight="1" x14ac:dyDescent="0.2">
      <c r="A4" s="72" t="s">
        <v>0</v>
      </c>
      <c r="B4" s="72" t="s">
        <v>0</v>
      </c>
      <c r="C4" s="71" t="s">
        <v>0</v>
      </c>
      <c r="D4" s="71" t="s">
        <v>0</v>
      </c>
      <c r="E4" s="27" t="s">
        <v>83</v>
      </c>
      <c r="F4" s="27" t="s">
        <v>86</v>
      </c>
      <c r="G4" s="27" t="s">
        <v>108</v>
      </c>
    </row>
    <row r="5" spans="1:7" ht="30.75" customHeight="1" x14ac:dyDescent="0.2">
      <c r="A5" s="4" t="s">
        <v>0</v>
      </c>
      <c r="B5" s="73" t="s">
        <v>101</v>
      </c>
      <c r="C5" s="65" t="s">
        <v>16</v>
      </c>
      <c r="D5" s="3" t="s">
        <v>6</v>
      </c>
      <c r="E5" s="14">
        <f>E10+E25+E30+E35+E40+E50+E55+E60+E65+E70+E85+E90+E105+E110+E126+E131+E136+E141+E146+E161+E176+E181+E211+E216+E226+E231+E256+E261+E266+E271+E276+E281</f>
        <v>44938972.950000003</v>
      </c>
      <c r="F5" s="14">
        <f t="shared" ref="F5:G5" si="0">F10+F25+F30+F35+F40+F50+F55+F60+F65+F70+F85+F90+F105+F110+F126+F131+F136+F141+F146+F161+F176+F181+F211+F216+F226+F231+F256+F261+F266+F271+F276+F281</f>
        <v>47356309.090000004</v>
      </c>
      <c r="G5" s="14">
        <f t="shared" si="0"/>
        <v>45397645.560000002</v>
      </c>
    </row>
    <row r="6" spans="1:7" ht="29.25" customHeight="1" x14ac:dyDescent="0.2">
      <c r="A6" s="2" t="s">
        <v>0</v>
      </c>
      <c r="B6" s="74"/>
      <c r="C6" s="66"/>
      <c r="D6" s="3" t="s">
        <v>7</v>
      </c>
      <c r="E6" s="14">
        <f>E11+E26+E31+E36+E41+E51+E56+E61+E66+E71+E86+E91+E106+E111+E127+E132+E137+E142+E147+E162+E177+E182+E212+E217+E227+E232+E257+E262+E267+E272+E282</f>
        <v>610415.03</v>
      </c>
      <c r="F6" s="14">
        <f t="shared" ref="F6:G6" si="1">F11+F26+F31+F36+F41+F51+F56+F61+F66+F71+F86+F91+F106+F111+F127+F132+F137+F142+F147+F162+F177+F182+F212+F217+F227+F232+F257+F262+F267+F272+F282</f>
        <v>667249.38</v>
      </c>
      <c r="G6" s="14">
        <f t="shared" si="1"/>
        <v>663344.91</v>
      </c>
    </row>
    <row r="7" spans="1:7" ht="28.9" customHeight="1" x14ac:dyDescent="0.2">
      <c r="A7" s="2" t="s">
        <v>0</v>
      </c>
      <c r="B7" s="74"/>
      <c r="C7" s="66"/>
      <c r="D7" s="3" t="s">
        <v>8</v>
      </c>
      <c r="E7" s="14">
        <f>E12+E27+E32+E37+E42+E52+E57+E62+E67+E72+E87+E92+E107+E112+E128+E133+E138+E143+E148+E163+E178+E183+E213+E218+E228+E233+E258+E263+E268+E273+E278+E283</f>
        <v>66436816.310000002</v>
      </c>
      <c r="F7" s="14">
        <f t="shared" ref="F7:G7" si="2">F12+F27+F32+F37+F42+F52+F57+F62+F67+F72+F87+F92+F107+F112+F128+F133+F138+F143+F148+F163+F178+F183+F213+F218+F228+F233+F258+F263+F268+F273+F278+F283</f>
        <v>56440481.300000004</v>
      </c>
      <c r="G7" s="14">
        <f t="shared" si="2"/>
        <v>60638938.290000007</v>
      </c>
    </row>
    <row r="8" spans="1:7" ht="28.9" customHeight="1" x14ac:dyDescent="0.2">
      <c r="A8" s="2" t="s">
        <v>0</v>
      </c>
      <c r="B8" s="74"/>
      <c r="C8" s="66"/>
      <c r="D8" s="3" t="s">
        <v>9</v>
      </c>
      <c r="E8" s="14">
        <f>E13+E28+E33+E38+E43+E53+E58+E63+E68+E73+E88+E93+E108+E113+E129+E134+E139+E144+E149+E164+E179+E184+E214+E219+E229+E234+E259+E264+E269+E274</f>
        <v>0</v>
      </c>
      <c r="F8" s="14">
        <f t="shared" ref="F8:G8" si="3">F13+F28+F33+F38+F43+F53+F58+F63+F68+F73+F88+F93+F108+F113+F129+F134+F139+F144+F149+F164+F179+F184+F214+F219+F229+F234+F259+F264+F269+F274</f>
        <v>0</v>
      </c>
      <c r="G8" s="14">
        <f t="shared" si="3"/>
        <v>0</v>
      </c>
    </row>
    <row r="9" spans="1:7" ht="14.65" customHeight="1" thickBot="1" x14ac:dyDescent="0.25">
      <c r="A9" s="5" t="s">
        <v>0</v>
      </c>
      <c r="B9" s="75"/>
      <c r="C9" s="67"/>
      <c r="D9" s="6" t="s">
        <v>10</v>
      </c>
      <c r="E9" s="17">
        <f>SUM(E5:E8)</f>
        <v>111986204.29000001</v>
      </c>
      <c r="F9" s="7">
        <f>SUM(F5:F8)</f>
        <v>104464039.77000001</v>
      </c>
      <c r="G9" s="7">
        <f>SUM(G5:G8)</f>
        <v>106699928.76000001</v>
      </c>
    </row>
    <row r="10" spans="1:7" ht="29.25" customHeight="1" x14ac:dyDescent="0.2">
      <c r="A10" s="37" t="s">
        <v>11</v>
      </c>
      <c r="B10" s="53" t="s">
        <v>62</v>
      </c>
      <c r="C10" s="61" t="s">
        <v>16</v>
      </c>
      <c r="D10" s="19" t="s">
        <v>6</v>
      </c>
      <c r="E10" s="20">
        <f>E15</f>
        <v>0</v>
      </c>
      <c r="F10" s="20">
        <f t="shared" ref="F10:G10" si="4">F15</f>
        <v>0</v>
      </c>
      <c r="G10" s="20">
        <f t="shared" si="4"/>
        <v>0</v>
      </c>
    </row>
    <row r="11" spans="1:7" ht="31.5" customHeight="1" x14ac:dyDescent="0.2">
      <c r="A11" s="12" t="s">
        <v>0</v>
      </c>
      <c r="B11" s="49"/>
      <c r="C11" s="51"/>
      <c r="D11" s="13" t="s">
        <v>7</v>
      </c>
      <c r="E11" s="14">
        <f>E16</f>
        <v>0</v>
      </c>
      <c r="F11" s="14">
        <f t="shared" ref="F11:G11" si="5">F16</f>
        <v>0</v>
      </c>
      <c r="G11" s="14">
        <f t="shared" si="5"/>
        <v>0</v>
      </c>
    </row>
    <row r="12" spans="1:7" ht="28.9" customHeight="1" x14ac:dyDescent="0.2">
      <c r="A12" s="12" t="s">
        <v>0</v>
      </c>
      <c r="B12" s="49"/>
      <c r="C12" s="51"/>
      <c r="D12" s="13" t="s">
        <v>8</v>
      </c>
      <c r="E12" s="14">
        <f>E17+E22</f>
        <v>22784082</v>
      </c>
      <c r="F12" s="14">
        <f t="shared" ref="F12:G12" si="6">F17+F22</f>
        <v>23760619</v>
      </c>
      <c r="G12" s="14">
        <f t="shared" si="6"/>
        <v>24669274</v>
      </c>
    </row>
    <row r="13" spans="1:7" ht="28.9" customHeight="1" x14ac:dyDescent="0.2">
      <c r="A13" s="12" t="s">
        <v>0</v>
      </c>
      <c r="B13" s="49"/>
      <c r="C13" s="51"/>
      <c r="D13" s="13" t="s">
        <v>9</v>
      </c>
      <c r="E13" s="14"/>
      <c r="F13" s="14"/>
      <c r="G13" s="14"/>
    </row>
    <row r="14" spans="1:7" ht="14.65" customHeight="1" thickBot="1" x14ac:dyDescent="0.25">
      <c r="A14" s="15" t="s">
        <v>0</v>
      </c>
      <c r="B14" s="50"/>
      <c r="C14" s="52"/>
      <c r="D14" s="16" t="s">
        <v>10</v>
      </c>
      <c r="E14" s="17">
        <f>SUM(E10:E13)</f>
        <v>22784082</v>
      </c>
      <c r="F14" s="17">
        <f>SUM(F10:F13)</f>
        <v>23760619</v>
      </c>
      <c r="G14" s="17">
        <f>SUM(G10:G13)</f>
        <v>24669274</v>
      </c>
    </row>
    <row r="15" spans="1:7" ht="27.75" customHeight="1" x14ac:dyDescent="0.2">
      <c r="A15" s="37" t="s">
        <v>12</v>
      </c>
      <c r="B15" s="53" t="s">
        <v>17</v>
      </c>
      <c r="C15" s="61" t="s">
        <v>16</v>
      </c>
      <c r="D15" s="19" t="s">
        <v>6</v>
      </c>
      <c r="E15" s="20">
        <v>0</v>
      </c>
      <c r="F15" s="20">
        <v>0</v>
      </c>
      <c r="G15" s="20">
        <v>0</v>
      </c>
    </row>
    <row r="16" spans="1:7" ht="27.75" customHeight="1" x14ac:dyDescent="0.2">
      <c r="A16" s="12" t="s">
        <v>0</v>
      </c>
      <c r="B16" s="49"/>
      <c r="C16" s="51"/>
      <c r="D16" s="13" t="s">
        <v>7</v>
      </c>
      <c r="E16" s="14">
        <v>0</v>
      </c>
      <c r="F16" s="14">
        <v>0</v>
      </c>
      <c r="G16" s="14">
        <v>0</v>
      </c>
    </row>
    <row r="17" spans="1:7" ht="28.9" customHeight="1" x14ac:dyDescent="0.2">
      <c r="A17" s="12" t="s">
        <v>0</v>
      </c>
      <c r="B17" s="49"/>
      <c r="C17" s="51"/>
      <c r="D17" s="13" t="s">
        <v>8</v>
      </c>
      <c r="E17" s="14">
        <v>1795711</v>
      </c>
      <c r="F17" s="14">
        <v>1900215</v>
      </c>
      <c r="G17" s="14">
        <v>1987449</v>
      </c>
    </row>
    <row r="18" spans="1:7" ht="28.9" customHeight="1" x14ac:dyDescent="0.2">
      <c r="A18" s="12" t="s">
        <v>0</v>
      </c>
      <c r="B18" s="49"/>
      <c r="C18" s="51"/>
      <c r="D18" s="13" t="s">
        <v>9</v>
      </c>
      <c r="E18" s="14">
        <v>0</v>
      </c>
      <c r="F18" s="14">
        <v>0</v>
      </c>
      <c r="G18" s="14">
        <v>0</v>
      </c>
    </row>
    <row r="19" spans="1:7" ht="14.65" customHeight="1" thickBot="1" x14ac:dyDescent="0.25">
      <c r="A19" s="15" t="s">
        <v>0</v>
      </c>
      <c r="B19" s="50"/>
      <c r="C19" s="52"/>
      <c r="D19" s="16" t="s">
        <v>10</v>
      </c>
      <c r="E19" s="17">
        <f>SUM(E15:E18)</f>
        <v>1795711</v>
      </c>
      <c r="F19" s="17">
        <f>SUM(F15:F18)</f>
        <v>1900215</v>
      </c>
      <c r="G19" s="17">
        <f>SUM(G15:G18)</f>
        <v>1987449</v>
      </c>
    </row>
    <row r="20" spans="1:7" ht="26.25" customHeight="1" x14ac:dyDescent="0.2">
      <c r="A20" s="37" t="s">
        <v>13</v>
      </c>
      <c r="B20" s="29" t="s">
        <v>59</v>
      </c>
      <c r="C20" s="61" t="s">
        <v>16</v>
      </c>
      <c r="D20" s="19" t="s">
        <v>6</v>
      </c>
      <c r="E20" s="20">
        <v>0</v>
      </c>
      <c r="F20" s="20">
        <v>0</v>
      </c>
      <c r="G20" s="20">
        <v>0</v>
      </c>
    </row>
    <row r="21" spans="1:7" ht="30.75" customHeight="1" x14ac:dyDescent="0.2">
      <c r="A21" s="12" t="s">
        <v>0</v>
      </c>
      <c r="B21" s="28" t="s">
        <v>0</v>
      </c>
      <c r="C21" s="51"/>
      <c r="D21" s="13" t="s">
        <v>7</v>
      </c>
      <c r="E21" s="14">
        <v>0</v>
      </c>
      <c r="F21" s="14">
        <v>0</v>
      </c>
      <c r="G21" s="14">
        <v>0</v>
      </c>
    </row>
    <row r="22" spans="1:7" ht="28.9" customHeight="1" x14ac:dyDescent="0.2">
      <c r="A22" s="12" t="s">
        <v>0</v>
      </c>
      <c r="B22" s="28" t="s">
        <v>0</v>
      </c>
      <c r="C22" s="51"/>
      <c r="D22" s="13" t="s">
        <v>8</v>
      </c>
      <c r="E22" s="14">
        <v>20988371</v>
      </c>
      <c r="F22" s="14">
        <v>21860404</v>
      </c>
      <c r="G22" s="14">
        <v>22681825</v>
      </c>
    </row>
    <row r="23" spans="1:7" ht="28.9" customHeight="1" x14ac:dyDescent="0.2">
      <c r="A23" s="12" t="s">
        <v>0</v>
      </c>
      <c r="B23" s="28" t="s">
        <v>0</v>
      </c>
      <c r="C23" s="51"/>
      <c r="D23" s="13" t="s">
        <v>9</v>
      </c>
      <c r="E23" s="14">
        <v>0</v>
      </c>
      <c r="F23" s="14">
        <v>0</v>
      </c>
      <c r="G23" s="14">
        <v>0</v>
      </c>
    </row>
    <row r="24" spans="1:7" ht="21" customHeight="1" thickBot="1" x14ac:dyDescent="0.25">
      <c r="A24" s="15" t="s">
        <v>0</v>
      </c>
      <c r="B24" s="38" t="s">
        <v>0</v>
      </c>
      <c r="C24" s="52"/>
      <c r="D24" s="16" t="s">
        <v>10</v>
      </c>
      <c r="E24" s="17">
        <f>SUM(E20:E23)</f>
        <v>20988371</v>
      </c>
      <c r="F24" s="17">
        <f>SUM(F20:F23)</f>
        <v>21860404</v>
      </c>
      <c r="G24" s="17">
        <f>SUM(G20:G23)</f>
        <v>22681825</v>
      </c>
    </row>
    <row r="25" spans="1:7" ht="29.25" customHeight="1" x14ac:dyDescent="0.2">
      <c r="A25" s="39" t="s">
        <v>14</v>
      </c>
      <c r="B25" s="64" t="s">
        <v>60</v>
      </c>
      <c r="C25" s="51" t="s">
        <v>16</v>
      </c>
      <c r="D25" s="13" t="s">
        <v>6</v>
      </c>
      <c r="E25" s="14">
        <v>1282814</v>
      </c>
      <c r="F25" s="14">
        <v>1282814</v>
      </c>
      <c r="G25" s="14">
        <v>1282814</v>
      </c>
    </row>
    <row r="26" spans="1:7" ht="28.5" customHeight="1" x14ac:dyDescent="0.2">
      <c r="A26" s="12"/>
      <c r="B26" s="49"/>
      <c r="C26" s="51"/>
      <c r="D26" s="13" t="s">
        <v>7</v>
      </c>
      <c r="E26" s="14">
        <v>0</v>
      </c>
      <c r="F26" s="14">
        <v>0</v>
      </c>
      <c r="G26" s="14">
        <v>0</v>
      </c>
    </row>
    <row r="27" spans="1:7" ht="28.9" customHeight="1" x14ac:dyDescent="0.2">
      <c r="A27" s="12" t="s">
        <v>0</v>
      </c>
      <c r="B27" s="49"/>
      <c r="C27" s="51"/>
      <c r="D27" s="13" t="s">
        <v>8</v>
      </c>
      <c r="E27" s="14">
        <v>0</v>
      </c>
      <c r="F27" s="14">
        <v>0</v>
      </c>
      <c r="G27" s="14">
        <v>0</v>
      </c>
    </row>
    <row r="28" spans="1:7" ht="28.9" customHeight="1" x14ac:dyDescent="0.2">
      <c r="A28" s="12" t="s">
        <v>0</v>
      </c>
      <c r="B28" s="49"/>
      <c r="C28" s="51"/>
      <c r="D28" s="13" t="s">
        <v>9</v>
      </c>
      <c r="E28" s="14">
        <f>E33+E38</f>
        <v>0</v>
      </c>
      <c r="F28" s="14">
        <f>F33+F38</f>
        <v>0</v>
      </c>
      <c r="G28" s="14">
        <f>G33+G38</f>
        <v>0</v>
      </c>
    </row>
    <row r="29" spans="1:7" ht="14.65" customHeight="1" thickBot="1" x14ac:dyDescent="0.25">
      <c r="A29" s="15" t="s">
        <v>0</v>
      </c>
      <c r="B29" s="50"/>
      <c r="C29" s="52"/>
      <c r="D29" s="16" t="s">
        <v>10</v>
      </c>
      <c r="E29" s="17">
        <f>SUM(E25:E28)</f>
        <v>1282814</v>
      </c>
      <c r="F29" s="17">
        <f>SUM(F25:F28)</f>
        <v>1282814</v>
      </c>
      <c r="G29" s="17">
        <f>SUM(G25:G28)</f>
        <v>1282814</v>
      </c>
    </row>
    <row r="30" spans="1:7" ht="30.75" customHeight="1" x14ac:dyDescent="0.2">
      <c r="A30" s="12" t="s">
        <v>54</v>
      </c>
      <c r="B30" s="29" t="s">
        <v>63</v>
      </c>
      <c r="C30" s="61" t="s">
        <v>16</v>
      </c>
      <c r="D30" s="19" t="s">
        <v>6</v>
      </c>
      <c r="E30" s="20">
        <v>0</v>
      </c>
      <c r="F30" s="20">
        <v>0</v>
      </c>
      <c r="G30" s="20">
        <v>0</v>
      </c>
    </row>
    <row r="31" spans="1:7" ht="30" customHeight="1" x14ac:dyDescent="0.2">
      <c r="A31" s="12" t="s">
        <v>0</v>
      </c>
      <c r="B31" s="28" t="s">
        <v>0</v>
      </c>
      <c r="C31" s="51"/>
      <c r="D31" s="13" t="s">
        <v>7</v>
      </c>
      <c r="E31" s="14">
        <v>0</v>
      </c>
      <c r="F31" s="14"/>
      <c r="G31" s="14"/>
    </row>
    <row r="32" spans="1:7" ht="28.9" customHeight="1" x14ac:dyDescent="0.2">
      <c r="A32" s="12" t="s">
        <v>0</v>
      </c>
      <c r="B32" s="28" t="s">
        <v>0</v>
      </c>
      <c r="C32" s="51"/>
      <c r="D32" s="13" t="s">
        <v>8</v>
      </c>
      <c r="E32" s="14">
        <v>2780549</v>
      </c>
      <c r="F32" s="14">
        <v>2887637</v>
      </c>
      <c r="G32" s="14">
        <v>2990826</v>
      </c>
    </row>
    <row r="33" spans="1:7" ht="28.9" customHeight="1" x14ac:dyDescent="0.2">
      <c r="A33" s="12" t="s">
        <v>0</v>
      </c>
      <c r="B33" s="28" t="s">
        <v>0</v>
      </c>
      <c r="C33" s="51"/>
      <c r="D33" s="13" t="s">
        <v>9</v>
      </c>
      <c r="E33" s="14">
        <v>0</v>
      </c>
      <c r="F33" s="14">
        <v>0</v>
      </c>
      <c r="G33" s="14">
        <v>0</v>
      </c>
    </row>
    <row r="34" spans="1:7" ht="14.65" customHeight="1" thickBot="1" x14ac:dyDescent="0.25">
      <c r="A34" s="40" t="s">
        <v>0</v>
      </c>
      <c r="B34" s="38" t="s">
        <v>0</v>
      </c>
      <c r="C34" s="52"/>
      <c r="D34" s="16" t="s">
        <v>10</v>
      </c>
      <c r="E34" s="17">
        <f>SUM(E30:E33)</f>
        <v>2780549</v>
      </c>
      <c r="F34" s="17">
        <f>SUM(F30:F33)</f>
        <v>2887637</v>
      </c>
      <c r="G34" s="17">
        <f>SUM(G30:G33)</f>
        <v>2990826</v>
      </c>
    </row>
    <row r="35" spans="1:7" ht="30.75" customHeight="1" x14ac:dyDescent="0.2">
      <c r="A35" s="39" t="s">
        <v>55</v>
      </c>
      <c r="B35" s="49" t="s">
        <v>57</v>
      </c>
      <c r="C35" s="51" t="s">
        <v>16</v>
      </c>
      <c r="D35" s="9" t="s">
        <v>6</v>
      </c>
      <c r="E35" s="10">
        <v>0</v>
      </c>
      <c r="F35" s="10">
        <v>0</v>
      </c>
      <c r="G35" s="10">
        <v>0</v>
      </c>
    </row>
    <row r="36" spans="1:7" ht="30.75" customHeight="1" x14ac:dyDescent="0.2">
      <c r="A36" s="12" t="s">
        <v>0</v>
      </c>
      <c r="B36" s="49"/>
      <c r="C36" s="51"/>
      <c r="D36" s="13" t="s">
        <v>7</v>
      </c>
      <c r="E36" s="14">
        <v>0</v>
      </c>
      <c r="F36" s="14">
        <v>0</v>
      </c>
      <c r="G36" s="14">
        <v>0</v>
      </c>
    </row>
    <row r="37" spans="1:7" ht="28.9" customHeight="1" x14ac:dyDescent="0.2">
      <c r="A37" s="12" t="s">
        <v>0</v>
      </c>
      <c r="B37" s="49"/>
      <c r="C37" s="51"/>
      <c r="D37" s="13" t="s">
        <v>8</v>
      </c>
      <c r="E37" s="14">
        <v>10000</v>
      </c>
      <c r="F37" s="14">
        <v>10000</v>
      </c>
      <c r="G37" s="14">
        <v>10000</v>
      </c>
    </row>
    <row r="38" spans="1:7" ht="28.9" customHeight="1" x14ac:dyDescent="0.2">
      <c r="A38" s="12" t="s">
        <v>0</v>
      </c>
      <c r="B38" s="49"/>
      <c r="C38" s="51"/>
      <c r="D38" s="13" t="s">
        <v>9</v>
      </c>
      <c r="E38" s="14">
        <v>0</v>
      </c>
      <c r="F38" s="14">
        <v>0</v>
      </c>
      <c r="G38" s="14">
        <v>0</v>
      </c>
    </row>
    <row r="39" spans="1:7" ht="14.65" customHeight="1" thickBot="1" x14ac:dyDescent="0.25">
      <c r="A39" s="15" t="s">
        <v>0</v>
      </c>
      <c r="B39" s="50"/>
      <c r="C39" s="52"/>
      <c r="D39" s="16" t="s">
        <v>10</v>
      </c>
      <c r="E39" s="17">
        <f>SUM(E35:E38)</f>
        <v>10000</v>
      </c>
      <c r="F39" s="17">
        <f>SUM(F35:F38)</f>
        <v>10000</v>
      </c>
      <c r="G39" s="17">
        <f>SUM(G35:G38)</f>
        <v>10000</v>
      </c>
    </row>
    <row r="40" spans="1:7" ht="27" customHeight="1" x14ac:dyDescent="0.2">
      <c r="A40" s="39" t="s">
        <v>56</v>
      </c>
      <c r="B40" s="53" t="s">
        <v>39</v>
      </c>
      <c r="C40" s="61" t="s">
        <v>16</v>
      </c>
      <c r="D40" s="19" t="s">
        <v>6</v>
      </c>
      <c r="E40" s="20">
        <v>0</v>
      </c>
      <c r="F40" s="20">
        <v>0</v>
      </c>
      <c r="G40" s="20">
        <v>0</v>
      </c>
    </row>
    <row r="41" spans="1:7" ht="26.25" customHeight="1" x14ac:dyDescent="0.2">
      <c r="A41" s="30" t="s">
        <v>0</v>
      </c>
      <c r="B41" s="49"/>
      <c r="C41" s="51"/>
      <c r="D41" s="13" t="s">
        <v>7</v>
      </c>
      <c r="E41" s="14"/>
      <c r="F41" s="14"/>
      <c r="G41" s="14">
        <v>0</v>
      </c>
    </row>
    <row r="42" spans="1:7" ht="28.9" customHeight="1" x14ac:dyDescent="0.2">
      <c r="A42" s="30" t="s">
        <v>0</v>
      </c>
      <c r="B42" s="49"/>
      <c r="C42" s="51"/>
      <c r="D42" s="13" t="s">
        <v>8</v>
      </c>
      <c r="E42" s="14">
        <v>10000</v>
      </c>
      <c r="F42" s="14">
        <v>10000</v>
      </c>
      <c r="G42" s="14">
        <v>10000</v>
      </c>
    </row>
    <row r="43" spans="1:7" ht="28.9" customHeight="1" x14ac:dyDescent="0.2">
      <c r="A43" s="30" t="s">
        <v>0</v>
      </c>
      <c r="B43" s="49"/>
      <c r="C43" s="51"/>
      <c r="D43" s="13" t="s">
        <v>9</v>
      </c>
      <c r="E43" s="14">
        <v>0</v>
      </c>
      <c r="F43" s="14">
        <v>0</v>
      </c>
      <c r="G43" s="14">
        <v>0</v>
      </c>
    </row>
    <row r="44" spans="1:7" ht="14.65" customHeight="1" thickBot="1" x14ac:dyDescent="0.25">
      <c r="A44" s="32" t="s">
        <v>0</v>
      </c>
      <c r="B44" s="50"/>
      <c r="C44" s="52"/>
      <c r="D44" s="16" t="s">
        <v>10</v>
      </c>
      <c r="E44" s="17">
        <f>SUM(E40:E43)</f>
        <v>10000</v>
      </c>
      <c r="F44" s="17">
        <f>SUM(F40:F43)</f>
        <v>10000</v>
      </c>
      <c r="G44" s="17">
        <f>SUM(G40:G43)</f>
        <v>10000</v>
      </c>
    </row>
    <row r="45" spans="1:7" ht="105.75" hidden="1" customHeight="1" x14ac:dyDescent="0.2">
      <c r="A45" s="35"/>
      <c r="B45" s="62"/>
      <c r="C45" s="63"/>
      <c r="D45" s="22"/>
      <c r="E45" s="21"/>
      <c r="F45" s="21"/>
      <c r="G45" s="21"/>
    </row>
    <row r="46" spans="1:7" ht="43.35" hidden="1" customHeight="1" x14ac:dyDescent="0.2">
      <c r="A46" s="30"/>
      <c r="B46" s="57"/>
      <c r="C46" s="59"/>
      <c r="D46" s="23"/>
      <c r="E46" s="31"/>
      <c r="F46" s="31"/>
      <c r="G46" s="31"/>
    </row>
    <row r="47" spans="1:7" ht="28.9" hidden="1" customHeight="1" x14ac:dyDescent="0.2">
      <c r="A47" s="30"/>
      <c r="B47" s="57"/>
      <c r="C47" s="59"/>
      <c r="D47" s="23"/>
      <c r="E47" s="31"/>
      <c r="F47" s="31"/>
      <c r="G47" s="31"/>
    </row>
    <row r="48" spans="1:7" ht="28.9" hidden="1" customHeight="1" x14ac:dyDescent="0.2">
      <c r="A48" s="30"/>
      <c r="B48" s="57"/>
      <c r="C48" s="59"/>
      <c r="D48" s="23"/>
      <c r="E48" s="31"/>
      <c r="F48" s="31"/>
      <c r="G48" s="31"/>
    </row>
    <row r="49" spans="1:7" ht="14.65" hidden="1" customHeight="1" thickBot="1" x14ac:dyDescent="0.25">
      <c r="A49" s="32"/>
      <c r="B49" s="58"/>
      <c r="C49" s="60"/>
      <c r="D49" s="25"/>
      <c r="E49" s="33"/>
      <c r="F49" s="33"/>
      <c r="G49" s="33"/>
    </row>
    <row r="50" spans="1:7" ht="33.75" customHeight="1" x14ac:dyDescent="0.2">
      <c r="A50" s="39" t="s">
        <v>18</v>
      </c>
      <c r="B50" s="49" t="s">
        <v>41</v>
      </c>
      <c r="C50" s="51" t="s">
        <v>16</v>
      </c>
      <c r="D50" s="9" t="s">
        <v>6</v>
      </c>
      <c r="E50" s="10">
        <v>0</v>
      </c>
      <c r="F50" s="10">
        <v>0</v>
      </c>
      <c r="G50" s="10">
        <v>0</v>
      </c>
    </row>
    <row r="51" spans="1:7" ht="30.75" customHeight="1" x14ac:dyDescent="0.2">
      <c r="A51" s="12" t="s">
        <v>0</v>
      </c>
      <c r="B51" s="49"/>
      <c r="C51" s="51"/>
      <c r="D51" s="13" t="s">
        <v>7</v>
      </c>
      <c r="E51" s="14"/>
      <c r="F51" s="14"/>
      <c r="G51" s="14">
        <v>0</v>
      </c>
    </row>
    <row r="52" spans="1:7" ht="28.9" customHeight="1" x14ac:dyDescent="0.2">
      <c r="A52" s="12" t="s">
        <v>0</v>
      </c>
      <c r="B52" s="49"/>
      <c r="C52" s="51"/>
      <c r="D52" s="13" t="s">
        <v>8</v>
      </c>
      <c r="E52" s="14">
        <v>442952</v>
      </c>
      <c r="F52" s="14">
        <v>55039.34</v>
      </c>
      <c r="G52" s="14">
        <v>55039.34</v>
      </c>
    </row>
    <row r="53" spans="1:7" ht="28.9" customHeight="1" x14ac:dyDescent="0.2">
      <c r="A53" s="12" t="s">
        <v>0</v>
      </c>
      <c r="B53" s="49"/>
      <c r="C53" s="51"/>
      <c r="D53" s="13" t="s">
        <v>9</v>
      </c>
      <c r="E53" s="14">
        <v>0</v>
      </c>
      <c r="F53" s="14">
        <v>0</v>
      </c>
      <c r="G53" s="14">
        <v>0</v>
      </c>
    </row>
    <row r="54" spans="1:7" ht="14.65" customHeight="1" x14ac:dyDescent="0.2">
      <c r="A54" s="40" t="s">
        <v>0</v>
      </c>
      <c r="B54" s="76"/>
      <c r="C54" s="77"/>
      <c r="D54" s="41" t="s">
        <v>10</v>
      </c>
      <c r="E54" s="42">
        <f>SUM(E50:E53)</f>
        <v>442952</v>
      </c>
      <c r="F54" s="42">
        <f>SUM(F50:F53)</f>
        <v>55039.34</v>
      </c>
      <c r="G54" s="42">
        <f>SUM(G50:G53)</f>
        <v>55039.34</v>
      </c>
    </row>
    <row r="55" spans="1:7" s="26" customFormat="1" ht="30.75" customHeight="1" x14ac:dyDescent="0.2">
      <c r="A55" s="43" t="s">
        <v>19</v>
      </c>
      <c r="B55" s="64" t="s">
        <v>32</v>
      </c>
      <c r="C55" s="51" t="s">
        <v>16</v>
      </c>
      <c r="D55" s="13" t="s">
        <v>6</v>
      </c>
      <c r="E55" s="14"/>
      <c r="F55" s="14"/>
      <c r="G55" s="14"/>
    </row>
    <row r="56" spans="1:7" s="26" customFormat="1" ht="31.5" customHeight="1" x14ac:dyDescent="0.2">
      <c r="A56" s="30" t="s">
        <v>0</v>
      </c>
      <c r="B56" s="49"/>
      <c r="C56" s="51"/>
      <c r="D56" s="13" t="s">
        <v>7</v>
      </c>
      <c r="E56" s="14">
        <v>407615</v>
      </c>
      <c r="F56" s="14">
        <v>444895</v>
      </c>
      <c r="G56" s="14">
        <v>460506</v>
      </c>
    </row>
    <row r="57" spans="1:7" s="26" customFormat="1" ht="31.5" customHeight="1" x14ac:dyDescent="0.2">
      <c r="A57" s="30" t="s">
        <v>0</v>
      </c>
      <c r="B57" s="49"/>
      <c r="C57" s="51"/>
      <c r="D57" s="13" t="s">
        <v>8</v>
      </c>
      <c r="E57" s="14"/>
      <c r="F57" s="14"/>
      <c r="G57" s="14"/>
    </row>
    <row r="58" spans="1:7" s="26" customFormat="1" ht="33.75" customHeight="1" x14ac:dyDescent="0.2">
      <c r="A58" s="30" t="s">
        <v>0</v>
      </c>
      <c r="B58" s="49"/>
      <c r="C58" s="51"/>
      <c r="D58" s="13" t="s">
        <v>9</v>
      </c>
      <c r="E58" s="14"/>
      <c r="F58" s="14"/>
      <c r="G58" s="14"/>
    </row>
    <row r="59" spans="1:7" ht="18.75" customHeight="1" thickBot="1" x14ac:dyDescent="0.25">
      <c r="A59" s="15" t="s">
        <v>0</v>
      </c>
      <c r="B59" s="50"/>
      <c r="C59" s="52"/>
      <c r="D59" s="16" t="s">
        <v>10</v>
      </c>
      <c r="E59" s="17">
        <f>SUM(E55:E58)</f>
        <v>407615</v>
      </c>
      <c r="F59" s="17">
        <f>SUM(F55:F58)</f>
        <v>444895</v>
      </c>
      <c r="G59" s="17">
        <f>SUM(G55:G58)</f>
        <v>460506</v>
      </c>
    </row>
    <row r="60" spans="1:7" ht="31.5" customHeight="1" x14ac:dyDescent="0.2">
      <c r="A60" s="18" t="s">
        <v>21</v>
      </c>
      <c r="B60" s="53" t="s">
        <v>29</v>
      </c>
      <c r="C60" s="61" t="s">
        <v>16</v>
      </c>
      <c r="D60" s="19" t="s">
        <v>6</v>
      </c>
      <c r="E60" s="20">
        <v>0</v>
      </c>
      <c r="F60" s="20">
        <v>0</v>
      </c>
      <c r="G60" s="20">
        <v>0</v>
      </c>
    </row>
    <row r="61" spans="1:7" ht="30" customHeight="1" x14ac:dyDescent="0.2">
      <c r="A61" s="12" t="s">
        <v>0</v>
      </c>
      <c r="B61" s="49"/>
      <c r="C61" s="51"/>
      <c r="D61" s="13" t="s">
        <v>7</v>
      </c>
      <c r="E61" s="14">
        <v>0</v>
      </c>
      <c r="F61" s="14">
        <v>0</v>
      </c>
      <c r="G61" s="14">
        <v>0</v>
      </c>
    </row>
    <row r="62" spans="1:7" ht="28.9" customHeight="1" x14ac:dyDescent="0.2">
      <c r="A62" s="12" t="s">
        <v>0</v>
      </c>
      <c r="B62" s="49"/>
      <c r="C62" s="51"/>
      <c r="D62" s="13" t="s">
        <v>8</v>
      </c>
      <c r="E62" s="14">
        <v>5283218</v>
      </c>
      <c r="F62" s="14">
        <v>5449160</v>
      </c>
      <c r="G62" s="14">
        <v>5679179</v>
      </c>
    </row>
    <row r="63" spans="1:7" ht="28.9" customHeight="1" x14ac:dyDescent="0.2">
      <c r="A63" s="12" t="s">
        <v>0</v>
      </c>
      <c r="B63" s="49"/>
      <c r="C63" s="51"/>
      <c r="D63" s="13" t="s">
        <v>9</v>
      </c>
      <c r="E63" s="14">
        <v>0</v>
      </c>
      <c r="F63" s="14">
        <v>0</v>
      </c>
      <c r="G63" s="14">
        <v>0</v>
      </c>
    </row>
    <row r="64" spans="1:7" ht="14.65" customHeight="1" thickBot="1" x14ac:dyDescent="0.25">
      <c r="A64" s="15" t="s">
        <v>0</v>
      </c>
      <c r="B64" s="50"/>
      <c r="C64" s="52"/>
      <c r="D64" s="16" t="s">
        <v>10</v>
      </c>
      <c r="E64" s="17">
        <f>SUM(E60:E63)</f>
        <v>5283218</v>
      </c>
      <c r="F64" s="17">
        <f>SUM(F60:F63)</f>
        <v>5449160</v>
      </c>
      <c r="G64" s="17">
        <f>SUM(G60:G63)</f>
        <v>5679179</v>
      </c>
    </row>
    <row r="65" spans="1:7" ht="30" customHeight="1" x14ac:dyDescent="0.2">
      <c r="A65" s="8" t="s">
        <v>22</v>
      </c>
      <c r="B65" s="49" t="s">
        <v>64</v>
      </c>
      <c r="C65" s="51" t="s">
        <v>16</v>
      </c>
      <c r="D65" s="9" t="s">
        <v>6</v>
      </c>
      <c r="E65" s="10">
        <v>0</v>
      </c>
      <c r="F65" s="10">
        <v>0</v>
      </c>
      <c r="G65" s="10">
        <v>0</v>
      </c>
    </row>
    <row r="66" spans="1:7" ht="32.25" customHeight="1" x14ac:dyDescent="0.2">
      <c r="A66" s="12" t="s">
        <v>0</v>
      </c>
      <c r="B66" s="49"/>
      <c r="C66" s="51"/>
      <c r="D66" s="13" t="s">
        <v>7</v>
      </c>
      <c r="E66" s="14">
        <v>0</v>
      </c>
      <c r="F66" s="14">
        <v>0</v>
      </c>
      <c r="G66" s="14">
        <v>0</v>
      </c>
    </row>
    <row r="67" spans="1:7" ht="28.9" customHeight="1" x14ac:dyDescent="0.2">
      <c r="A67" s="12" t="s">
        <v>0</v>
      </c>
      <c r="B67" s="49"/>
      <c r="C67" s="51"/>
      <c r="D67" s="13" t="s">
        <v>8</v>
      </c>
      <c r="E67" s="14">
        <v>10000</v>
      </c>
      <c r="F67" s="14">
        <v>10000</v>
      </c>
      <c r="G67" s="14">
        <v>10000</v>
      </c>
    </row>
    <row r="68" spans="1:7" ht="28.9" customHeight="1" x14ac:dyDescent="0.2">
      <c r="A68" s="12" t="s">
        <v>0</v>
      </c>
      <c r="B68" s="49"/>
      <c r="C68" s="51"/>
      <c r="D68" s="13" t="s">
        <v>9</v>
      </c>
      <c r="E68" s="14">
        <v>0</v>
      </c>
      <c r="F68" s="14">
        <v>0</v>
      </c>
      <c r="G68" s="14">
        <v>0</v>
      </c>
    </row>
    <row r="69" spans="1:7" ht="15" customHeight="1" thickBot="1" x14ac:dyDescent="0.25">
      <c r="A69" s="15" t="s">
        <v>0</v>
      </c>
      <c r="B69" s="50"/>
      <c r="C69" s="52"/>
      <c r="D69" s="16" t="s">
        <v>10</v>
      </c>
      <c r="E69" s="17">
        <f>SUM(E65:E68)</f>
        <v>10000</v>
      </c>
      <c r="F69" s="17">
        <f>SUM(F65:F68)</f>
        <v>10000</v>
      </c>
      <c r="G69" s="17">
        <f>SUM(G65:G68)</f>
        <v>10000</v>
      </c>
    </row>
    <row r="70" spans="1:7" ht="30" customHeight="1" x14ac:dyDescent="0.2">
      <c r="A70" s="8" t="s">
        <v>23</v>
      </c>
      <c r="B70" s="49" t="s">
        <v>104</v>
      </c>
      <c r="C70" s="51" t="s">
        <v>16</v>
      </c>
      <c r="D70" s="9" t="s">
        <v>6</v>
      </c>
      <c r="E70" s="10">
        <v>383229.3</v>
      </c>
      <c r="F70" s="10">
        <v>383229.3</v>
      </c>
      <c r="G70" s="10">
        <v>383229.3</v>
      </c>
    </row>
    <row r="71" spans="1:7" ht="27" customHeight="1" x14ac:dyDescent="0.2">
      <c r="A71" s="12" t="s">
        <v>0</v>
      </c>
      <c r="B71" s="49"/>
      <c r="C71" s="51"/>
      <c r="D71" s="13" t="s">
        <v>7</v>
      </c>
      <c r="E71" s="14"/>
      <c r="F71" s="14"/>
      <c r="G71" s="14">
        <v>0</v>
      </c>
    </row>
    <row r="72" spans="1:7" ht="28.9" customHeight="1" x14ac:dyDescent="0.2">
      <c r="A72" s="12" t="s">
        <v>0</v>
      </c>
      <c r="B72" s="49"/>
      <c r="C72" s="51"/>
      <c r="D72" s="13" t="s">
        <v>8</v>
      </c>
      <c r="E72" s="14">
        <v>0</v>
      </c>
      <c r="F72" s="14">
        <v>0</v>
      </c>
      <c r="G72" s="14">
        <v>0</v>
      </c>
    </row>
    <row r="73" spans="1:7" ht="28.9" customHeight="1" x14ac:dyDescent="0.2">
      <c r="A73" s="12" t="s">
        <v>0</v>
      </c>
      <c r="B73" s="49"/>
      <c r="C73" s="51"/>
      <c r="D73" s="13" t="s">
        <v>9</v>
      </c>
      <c r="E73" s="14">
        <v>0</v>
      </c>
      <c r="F73" s="14">
        <v>0</v>
      </c>
      <c r="G73" s="14">
        <v>0</v>
      </c>
    </row>
    <row r="74" spans="1:7" ht="14.65" customHeight="1" thickBot="1" x14ac:dyDescent="0.25">
      <c r="A74" s="15" t="s">
        <v>0</v>
      </c>
      <c r="B74" s="50"/>
      <c r="C74" s="52"/>
      <c r="D74" s="16" t="s">
        <v>10</v>
      </c>
      <c r="E74" s="17">
        <f>SUM(E70:E73)</f>
        <v>383229.3</v>
      </c>
      <c r="F74" s="17">
        <f>SUM(F70:F73)</f>
        <v>383229.3</v>
      </c>
      <c r="G74" s="17">
        <f>SUM(G70:G73)</f>
        <v>383229.3</v>
      </c>
    </row>
    <row r="75" spans="1:7" ht="39.75" hidden="1" customHeight="1" x14ac:dyDescent="0.2">
      <c r="A75" s="36" t="s">
        <v>22</v>
      </c>
      <c r="B75" s="57" t="s">
        <v>24</v>
      </c>
      <c r="C75" s="59" t="s">
        <v>16</v>
      </c>
      <c r="D75" s="24" t="s">
        <v>6</v>
      </c>
      <c r="E75" s="34"/>
      <c r="F75" s="34"/>
      <c r="G75" s="34"/>
    </row>
    <row r="76" spans="1:7" ht="43.35" hidden="1" customHeight="1" x14ac:dyDescent="0.2">
      <c r="A76" s="30" t="s">
        <v>0</v>
      </c>
      <c r="B76" s="57"/>
      <c r="C76" s="59"/>
      <c r="D76" s="23" t="s">
        <v>7</v>
      </c>
      <c r="E76" s="31"/>
      <c r="F76" s="31"/>
      <c r="G76" s="31">
        <v>0</v>
      </c>
    </row>
    <row r="77" spans="1:7" ht="28.9" hidden="1" customHeight="1" x14ac:dyDescent="0.2">
      <c r="A77" s="30" t="s">
        <v>0</v>
      </c>
      <c r="B77" s="57"/>
      <c r="C77" s="59"/>
      <c r="D77" s="23" t="s">
        <v>8</v>
      </c>
      <c r="E77" s="31"/>
      <c r="F77" s="31"/>
      <c r="G77" s="31"/>
    </row>
    <row r="78" spans="1:7" ht="28.9" hidden="1" customHeight="1" x14ac:dyDescent="0.2">
      <c r="A78" s="30" t="s">
        <v>0</v>
      </c>
      <c r="B78" s="57"/>
      <c r="C78" s="59"/>
      <c r="D78" s="23" t="s">
        <v>9</v>
      </c>
      <c r="E78" s="31">
        <v>0</v>
      </c>
      <c r="F78" s="31">
        <v>0</v>
      </c>
      <c r="G78" s="31">
        <v>0</v>
      </c>
    </row>
    <row r="79" spans="1:7" ht="14.65" hidden="1" customHeight="1" thickBot="1" x14ac:dyDescent="0.25">
      <c r="A79" s="32" t="s">
        <v>0</v>
      </c>
      <c r="B79" s="58"/>
      <c r="C79" s="60"/>
      <c r="D79" s="25" t="s">
        <v>10</v>
      </c>
      <c r="E79" s="33">
        <f>SUM(E75:E78)</f>
        <v>0</v>
      </c>
      <c r="F79" s="33">
        <f>SUM(F75:F78)</f>
        <v>0</v>
      </c>
      <c r="G79" s="33">
        <f>SUM(G75:G78)</f>
        <v>0</v>
      </c>
    </row>
    <row r="80" spans="1:7" ht="39.75" hidden="1" customHeight="1" x14ac:dyDescent="0.2">
      <c r="A80" s="36" t="s">
        <v>23</v>
      </c>
      <c r="B80" s="57" t="s">
        <v>25</v>
      </c>
      <c r="C80" s="59" t="s">
        <v>16</v>
      </c>
      <c r="D80" s="24" t="s">
        <v>6</v>
      </c>
      <c r="E80" s="34"/>
      <c r="F80" s="34"/>
      <c r="G80" s="34"/>
    </row>
    <row r="81" spans="1:7" ht="43.35" hidden="1" customHeight="1" x14ac:dyDescent="0.2">
      <c r="A81" s="30" t="s">
        <v>0</v>
      </c>
      <c r="B81" s="57"/>
      <c r="C81" s="59"/>
      <c r="D81" s="23" t="s">
        <v>7</v>
      </c>
      <c r="E81" s="31"/>
      <c r="F81" s="31"/>
      <c r="G81" s="31"/>
    </row>
    <row r="82" spans="1:7" ht="28.9" hidden="1" customHeight="1" x14ac:dyDescent="0.2">
      <c r="A82" s="30" t="s">
        <v>0</v>
      </c>
      <c r="B82" s="57"/>
      <c r="C82" s="59"/>
      <c r="D82" s="23" t="s">
        <v>8</v>
      </c>
      <c r="E82" s="31"/>
      <c r="F82" s="31"/>
      <c r="G82" s="31"/>
    </row>
    <row r="83" spans="1:7" ht="28.9" hidden="1" customHeight="1" x14ac:dyDescent="0.2">
      <c r="A83" s="30" t="s">
        <v>0</v>
      </c>
      <c r="B83" s="57"/>
      <c r="C83" s="59"/>
      <c r="D83" s="23" t="s">
        <v>9</v>
      </c>
      <c r="E83" s="31">
        <v>0</v>
      </c>
      <c r="F83" s="31">
        <v>0</v>
      </c>
      <c r="G83" s="31">
        <v>0</v>
      </c>
    </row>
    <row r="84" spans="1:7" ht="14.65" hidden="1" customHeight="1" thickBot="1" x14ac:dyDescent="0.25">
      <c r="A84" s="32" t="s">
        <v>0</v>
      </c>
      <c r="B84" s="58"/>
      <c r="C84" s="60"/>
      <c r="D84" s="25" t="s">
        <v>10</v>
      </c>
      <c r="E84" s="33">
        <f>SUM(E80:E83)</f>
        <v>0</v>
      </c>
      <c r="F84" s="33">
        <f>SUM(F80:F83)</f>
        <v>0</v>
      </c>
      <c r="G84" s="33">
        <f>SUM(G80:G83)</f>
        <v>0</v>
      </c>
    </row>
    <row r="85" spans="1:7" ht="28.5" customHeight="1" x14ac:dyDescent="0.2">
      <c r="A85" s="8" t="s">
        <v>65</v>
      </c>
      <c r="B85" s="49" t="s">
        <v>66</v>
      </c>
      <c r="C85" s="51" t="s">
        <v>16</v>
      </c>
      <c r="D85" s="9" t="s">
        <v>6</v>
      </c>
      <c r="E85" s="10">
        <v>0</v>
      </c>
      <c r="F85" s="10">
        <v>0</v>
      </c>
      <c r="G85" s="10">
        <v>0</v>
      </c>
    </row>
    <row r="86" spans="1:7" ht="30" customHeight="1" x14ac:dyDescent="0.2">
      <c r="A86" s="12" t="s">
        <v>0</v>
      </c>
      <c r="B86" s="49"/>
      <c r="C86" s="51"/>
      <c r="D86" s="13" t="s">
        <v>7</v>
      </c>
      <c r="E86" s="14">
        <v>0</v>
      </c>
      <c r="F86" s="14">
        <v>0</v>
      </c>
      <c r="G86" s="14">
        <v>0</v>
      </c>
    </row>
    <row r="87" spans="1:7" ht="28.9" customHeight="1" x14ac:dyDescent="0.2">
      <c r="A87" s="12" t="s">
        <v>0</v>
      </c>
      <c r="B87" s="49"/>
      <c r="C87" s="51"/>
      <c r="D87" s="13" t="s">
        <v>8</v>
      </c>
      <c r="E87" s="14">
        <v>407100</v>
      </c>
      <c r="F87" s="14">
        <v>432400</v>
      </c>
      <c r="G87" s="14">
        <v>460200</v>
      </c>
    </row>
    <row r="88" spans="1:7" ht="28.9" customHeight="1" x14ac:dyDescent="0.2">
      <c r="A88" s="12" t="s">
        <v>0</v>
      </c>
      <c r="B88" s="49"/>
      <c r="C88" s="51"/>
      <c r="D88" s="13" t="s">
        <v>9</v>
      </c>
      <c r="E88" s="14">
        <v>0</v>
      </c>
      <c r="F88" s="14">
        <v>0</v>
      </c>
      <c r="G88" s="14">
        <v>0</v>
      </c>
    </row>
    <row r="89" spans="1:7" ht="14.65" customHeight="1" thickBot="1" x14ac:dyDescent="0.25">
      <c r="A89" s="15" t="s">
        <v>0</v>
      </c>
      <c r="B89" s="50"/>
      <c r="C89" s="52"/>
      <c r="D89" s="16" t="s">
        <v>10</v>
      </c>
      <c r="E89" s="17">
        <f>SUM(E85:E88)</f>
        <v>407100</v>
      </c>
      <c r="F89" s="17">
        <f>SUM(F85:F88)</f>
        <v>432400</v>
      </c>
      <c r="G89" s="17">
        <f>SUM(G85:G88)</f>
        <v>460200</v>
      </c>
    </row>
    <row r="90" spans="1:7" ht="29.25" customHeight="1" x14ac:dyDescent="0.2">
      <c r="A90" s="8" t="s">
        <v>26</v>
      </c>
      <c r="B90" s="49" t="s">
        <v>67</v>
      </c>
      <c r="C90" s="51" t="s">
        <v>16</v>
      </c>
      <c r="D90" s="9" t="s">
        <v>6</v>
      </c>
      <c r="E90" s="10">
        <f>E100</f>
        <v>8599583.5099999998</v>
      </c>
      <c r="F90" s="10">
        <f t="shared" ref="F90:G90" si="7">F100</f>
        <v>8341596</v>
      </c>
      <c r="G90" s="10">
        <f t="shared" si="7"/>
        <v>8341596</v>
      </c>
    </row>
    <row r="91" spans="1:7" ht="28.5" customHeight="1" x14ac:dyDescent="0.2">
      <c r="A91" s="12" t="s">
        <v>0</v>
      </c>
      <c r="B91" s="49"/>
      <c r="C91" s="51"/>
      <c r="D91" s="13" t="s">
        <v>7</v>
      </c>
      <c r="E91" s="14"/>
      <c r="F91" s="14"/>
      <c r="G91" s="14">
        <v>0</v>
      </c>
    </row>
    <row r="92" spans="1:7" ht="28.9" customHeight="1" x14ac:dyDescent="0.2">
      <c r="A92" s="12" t="s">
        <v>0</v>
      </c>
      <c r="B92" s="49"/>
      <c r="C92" s="51"/>
      <c r="D92" s="13" t="s">
        <v>8</v>
      </c>
      <c r="E92" s="14">
        <f>E97+E102</f>
        <v>9364861</v>
      </c>
      <c r="F92" s="14">
        <f t="shared" ref="F92:G92" si="8">F97+F102</f>
        <v>9471174</v>
      </c>
      <c r="G92" s="14">
        <f t="shared" si="8"/>
        <v>12275156</v>
      </c>
    </row>
    <row r="93" spans="1:7" ht="28.9" customHeight="1" x14ac:dyDescent="0.2">
      <c r="A93" s="12" t="s">
        <v>0</v>
      </c>
      <c r="B93" s="49"/>
      <c r="C93" s="51"/>
      <c r="D93" s="13" t="s">
        <v>9</v>
      </c>
      <c r="E93" s="14">
        <v>0</v>
      </c>
      <c r="F93" s="14">
        <v>0</v>
      </c>
      <c r="G93" s="14">
        <v>0</v>
      </c>
    </row>
    <row r="94" spans="1:7" ht="15.75" customHeight="1" thickBot="1" x14ac:dyDescent="0.25">
      <c r="A94" s="15" t="s">
        <v>0</v>
      </c>
      <c r="B94" s="50"/>
      <c r="C94" s="52"/>
      <c r="D94" s="16" t="s">
        <v>10</v>
      </c>
      <c r="E94" s="17">
        <f>SUM(E90:E93)</f>
        <v>17964444.509999998</v>
      </c>
      <c r="F94" s="17">
        <f>SUM(F90:F93)</f>
        <v>17812770</v>
      </c>
      <c r="G94" s="17">
        <f>SUM(G90:G93)</f>
        <v>20616752</v>
      </c>
    </row>
    <row r="95" spans="1:7" ht="29.25" customHeight="1" x14ac:dyDescent="0.2">
      <c r="A95" s="8" t="s">
        <v>89</v>
      </c>
      <c r="B95" s="49" t="s">
        <v>53</v>
      </c>
      <c r="C95" s="51" t="s">
        <v>16</v>
      </c>
      <c r="D95" s="9" t="s">
        <v>6</v>
      </c>
      <c r="E95" s="10"/>
      <c r="F95" s="10"/>
      <c r="G95" s="10"/>
    </row>
    <row r="96" spans="1:7" ht="32.25" customHeight="1" x14ac:dyDescent="0.2">
      <c r="A96" s="12" t="s">
        <v>0</v>
      </c>
      <c r="B96" s="49"/>
      <c r="C96" s="51"/>
      <c r="D96" s="13" t="s">
        <v>7</v>
      </c>
      <c r="E96" s="14"/>
      <c r="F96" s="14"/>
      <c r="G96" s="14"/>
    </row>
    <row r="97" spans="1:7" ht="28.9" customHeight="1" x14ac:dyDescent="0.2">
      <c r="A97" s="12" t="s">
        <v>0</v>
      </c>
      <c r="B97" s="49"/>
      <c r="C97" s="51"/>
      <c r="D97" s="13" t="s">
        <v>8</v>
      </c>
      <c r="E97" s="14">
        <v>9277996.5199999996</v>
      </c>
      <c r="F97" s="14">
        <v>9386915.4499999993</v>
      </c>
      <c r="G97" s="14">
        <v>12190897.449999999</v>
      </c>
    </row>
    <row r="98" spans="1:7" ht="28.9" customHeight="1" x14ac:dyDescent="0.2">
      <c r="A98" s="12" t="s">
        <v>0</v>
      </c>
      <c r="B98" s="49"/>
      <c r="C98" s="51"/>
      <c r="D98" s="13" t="s">
        <v>9</v>
      </c>
      <c r="E98" s="14"/>
      <c r="F98" s="14"/>
      <c r="G98" s="14"/>
    </row>
    <row r="99" spans="1:7" ht="14.65" customHeight="1" thickBot="1" x14ac:dyDescent="0.25">
      <c r="A99" s="15" t="s">
        <v>0</v>
      </c>
      <c r="B99" s="50"/>
      <c r="C99" s="52"/>
      <c r="D99" s="16" t="s">
        <v>10</v>
      </c>
      <c r="E99" s="17">
        <f>SUM(E95:E98)</f>
        <v>9277996.5199999996</v>
      </c>
      <c r="F99" s="17">
        <f>SUM(F95:F98)</f>
        <v>9386915.4499999993</v>
      </c>
      <c r="G99" s="17">
        <f>SUM(G95:G98)</f>
        <v>12190897.449999999</v>
      </c>
    </row>
    <row r="100" spans="1:7" ht="29.25" customHeight="1" x14ac:dyDescent="0.2">
      <c r="A100" s="8" t="s">
        <v>90</v>
      </c>
      <c r="B100" s="49" t="s">
        <v>68</v>
      </c>
      <c r="C100" s="51" t="s">
        <v>16</v>
      </c>
      <c r="D100" s="9" t="s">
        <v>6</v>
      </c>
      <c r="E100" s="10">
        <v>8599583.5099999998</v>
      </c>
      <c r="F100" s="10">
        <v>8341596</v>
      </c>
      <c r="G100" s="10">
        <v>8341596</v>
      </c>
    </row>
    <row r="101" spans="1:7" ht="28.5" customHeight="1" x14ac:dyDescent="0.2">
      <c r="A101" s="12" t="s">
        <v>0</v>
      </c>
      <c r="B101" s="49"/>
      <c r="C101" s="51"/>
      <c r="D101" s="13" t="s">
        <v>7</v>
      </c>
      <c r="E101" s="14"/>
      <c r="F101" s="14"/>
      <c r="G101" s="14"/>
    </row>
    <row r="102" spans="1:7" ht="28.9" customHeight="1" x14ac:dyDescent="0.2">
      <c r="A102" s="12" t="s">
        <v>0</v>
      </c>
      <c r="B102" s="49"/>
      <c r="C102" s="51"/>
      <c r="D102" s="13" t="s">
        <v>8</v>
      </c>
      <c r="E102" s="14">
        <v>86864.48</v>
      </c>
      <c r="F102" s="14">
        <v>84258.55</v>
      </c>
      <c r="G102" s="14">
        <v>84258.55</v>
      </c>
    </row>
    <row r="103" spans="1:7" ht="28.9" customHeight="1" x14ac:dyDescent="0.2">
      <c r="A103" s="12" t="s">
        <v>0</v>
      </c>
      <c r="B103" s="49"/>
      <c r="C103" s="51"/>
      <c r="D103" s="13" t="s">
        <v>9</v>
      </c>
      <c r="E103" s="14"/>
      <c r="F103" s="14"/>
      <c r="G103" s="14"/>
    </row>
    <row r="104" spans="1:7" ht="14.65" customHeight="1" thickBot="1" x14ac:dyDescent="0.25">
      <c r="A104" s="15" t="s">
        <v>0</v>
      </c>
      <c r="B104" s="50"/>
      <c r="C104" s="52"/>
      <c r="D104" s="16" t="s">
        <v>10</v>
      </c>
      <c r="E104" s="17">
        <f>SUM(E100:E103)</f>
        <v>8686447.9900000002</v>
      </c>
      <c r="F104" s="17">
        <f>SUM(F100:F103)</f>
        <v>8425854.5500000007</v>
      </c>
      <c r="G104" s="17">
        <f>SUM(G100:G103)</f>
        <v>8425854.5500000007</v>
      </c>
    </row>
    <row r="105" spans="1:7" ht="27.75" customHeight="1" x14ac:dyDescent="0.2">
      <c r="A105" s="8" t="s">
        <v>27</v>
      </c>
      <c r="B105" s="49" t="s">
        <v>61</v>
      </c>
      <c r="C105" s="51" t="s">
        <v>16</v>
      </c>
      <c r="D105" s="9" t="s">
        <v>6</v>
      </c>
      <c r="E105" s="10">
        <v>320654</v>
      </c>
      <c r="F105" s="10">
        <v>320654</v>
      </c>
      <c r="G105" s="10">
        <v>320654</v>
      </c>
    </row>
    <row r="106" spans="1:7" ht="29.25" customHeight="1" x14ac:dyDescent="0.2">
      <c r="A106" s="12" t="s">
        <v>0</v>
      </c>
      <c r="B106" s="49"/>
      <c r="C106" s="51"/>
      <c r="D106" s="13" t="s">
        <v>7</v>
      </c>
      <c r="E106" s="14">
        <v>0</v>
      </c>
      <c r="F106" s="14">
        <v>0</v>
      </c>
      <c r="G106" s="14">
        <v>0</v>
      </c>
    </row>
    <row r="107" spans="1:7" ht="28.9" customHeight="1" x14ac:dyDescent="0.2">
      <c r="A107" s="12" t="s">
        <v>0</v>
      </c>
      <c r="B107" s="49"/>
      <c r="C107" s="51"/>
      <c r="D107" s="13" t="s">
        <v>8</v>
      </c>
      <c r="E107" s="14"/>
      <c r="F107" s="14"/>
      <c r="G107" s="14"/>
    </row>
    <row r="108" spans="1:7" ht="28.9" customHeight="1" x14ac:dyDescent="0.2">
      <c r="A108" s="12" t="s">
        <v>0</v>
      </c>
      <c r="B108" s="49"/>
      <c r="C108" s="51"/>
      <c r="D108" s="13" t="s">
        <v>9</v>
      </c>
      <c r="E108" s="14"/>
      <c r="F108" s="14"/>
      <c r="G108" s="14"/>
    </row>
    <row r="109" spans="1:7" ht="14.65" customHeight="1" thickBot="1" x14ac:dyDescent="0.25">
      <c r="A109" s="15" t="s">
        <v>0</v>
      </c>
      <c r="B109" s="50"/>
      <c r="C109" s="52"/>
      <c r="D109" s="16" t="s">
        <v>10</v>
      </c>
      <c r="E109" s="17">
        <f>SUM(E105:E108)</f>
        <v>320654</v>
      </c>
      <c r="F109" s="17">
        <f>SUM(F105:F108)</f>
        <v>320654</v>
      </c>
      <c r="G109" s="17">
        <f>SUM(G105:G108)</f>
        <v>320654</v>
      </c>
    </row>
    <row r="110" spans="1:7" s="11" customFormat="1" ht="27.75" customHeight="1" x14ac:dyDescent="0.2">
      <c r="A110" s="8" t="s">
        <v>28</v>
      </c>
      <c r="B110" s="49" t="s">
        <v>35</v>
      </c>
      <c r="C110" s="51" t="s">
        <v>16</v>
      </c>
      <c r="D110" s="9" t="s">
        <v>6</v>
      </c>
      <c r="E110" s="10">
        <f>E115</f>
        <v>1455000</v>
      </c>
      <c r="F110" s="10">
        <f t="shared" ref="F110:G110" si="9">F115</f>
        <v>1940000</v>
      </c>
      <c r="G110" s="10">
        <f t="shared" si="9"/>
        <v>2425000</v>
      </c>
    </row>
    <row r="111" spans="1:7" s="11" customFormat="1" ht="30" customHeight="1" x14ac:dyDescent="0.2">
      <c r="A111" s="12" t="s">
        <v>0</v>
      </c>
      <c r="B111" s="49"/>
      <c r="C111" s="51"/>
      <c r="D111" s="13" t="s">
        <v>7</v>
      </c>
      <c r="E111" s="14"/>
      <c r="F111" s="14"/>
      <c r="G111" s="14"/>
    </row>
    <row r="112" spans="1:7" s="11" customFormat="1" ht="28.9" customHeight="1" x14ac:dyDescent="0.2">
      <c r="A112" s="12" t="s">
        <v>0</v>
      </c>
      <c r="B112" s="49"/>
      <c r="C112" s="51"/>
      <c r="D112" s="13" t="s">
        <v>8</v>
      </c>
      <c r="E112" s="14">
        <f>E117+E122</f>
        <v>114696.97</v>
      </c>
      <c r="F112" s="14">
        <f t="shared" ref="F112:G112" si="10">F117+F122</f>
        <v>119595.95999999999</v>
      </c>
      <c r="G112" s="14">
        <f t="shared" si="10"/>
        <v>124494.95</v>
      </c>
    </row>
    <row r="113" spans="1:7" s="11" customFormat="1" ht="28.9" customHeight="1" x14ac:dyDescent="0.2">
      <c r="A113" s="12" t="s">
        <v>0</v>
      </c>
      <c r="B113" s="49"/>
      <c r="C113" s="51"/>
      <c r="D113" s="13" t="s">
        <v>9</v>
      </c>
      <c r="E113" s="14"/>
      <c r="F113" s="14"/>
      <c r="G113" s="14"/>
    </row>
    <row r="114" spans="1:7" s="11" customFormat="1" ht="14.65" customHeight="1" thickBot="1" x14ac:dyDescent="0.25">
      <c r="A114" s="15" t="s">
        <v>0</v>
      </c>
      <c r="B114" s="50"/>
      <c r="C114" s="52"/>
      <c r="D114" s="16" t="s">
        <v>10</v>
      </c>
      <c r="E114" s="17">
        <f>SUM(E110:E113)</f>
        <v>1569696.97</v>
      </c>
      <c r="F114" s="17">
        <f>SUM(F110:F113)</f>
        <v>2059595.96</v>
      </c>
      <c r="G114" s="17">
        <f>SUM(G110:G113)</f>
        <v>2549494.9500000002</v>
      </c>
    </row>
    <row r="115" spans="1:7" s="11" customFormat="1" ht="14.65" customHeight="1" x14ac:dyDescent="0.2">
      <c r="A115" s="8" t="s">
        <v>105</v>
      </c>
      <c r="B115" s="49" t="s">
        <v>35</v>
      </c>
      <c r="C115" s="51" t="s">
        <v>16</v>
      </c>
      <c r="D115" s="9" t="s">
        <v>6</v>
      </c>
      <c r="E115" s="10">
        <v>1455000</v>
      </c>
      <c r="F115" s="10">
        <v>1940000</v>
      </c>
      <c r="G115" s="10">
        <v>2425000</v>
      </c>
    </row>
    <row r="116" spans="1:7" s="11" customFormat="1" ht="14.65" customHeight="1" x14ac:dyDescent="0.2">
      <c r="A116" s="12" t="s">
        <v>0</v>
      </c>
      <c r="B116" s="49"/>
      <c r="C116" s="51"/>
      <c r="D116" s="13" t="s">
        <v>7</v>
      </c>
      <c r="E116" s="14"/>
      <c r="F116" s="14"/>
      <c r="G116" s="14"/>
    </row>
    <row r="117" spans="1:7" s="11" customFormat="1" ht="14.65" customHeight="1" x14ac:dyDescent="0.2">
      <c r="A117" s="12" t="s">
        <v>0</v>
      </c>
      <c r="B117" s="49"/>
      <c r="C117" s="51"/>
      <c r="D117" s="13" t="s">
        <v>8</v>
      </c>
      <c r="E117" s="14">
        <v>14696.97</v>
      </c>
      <c r="F117" s="14">
        <v>19595.96</v>
      </c>
      <c r="G117" s="14">
        <v>24494.95</v>
      </c>
    </row>
    <row r="118" spans="1:7" s="11" customFormat="1" ht="14.65" customHeight="1" x14ac:dyDescent="0.2">
      <c r="A118" s="12" t="s">
        <v>0</v>
      </c>
      <c r="B118" s="49"/>
      <c r="C118" s="51"/>
      <c r="D118" s="13" t="s">
        <v>9</v>
      </c>
      <c r="E118" s="14"/>
      <c r="F118" s="14"/>
      <c r="G118" s="14"/>
    </row>
    <row r="119" spans="1:7" s="11" customFormat="1" ht="40.5" customHeight="1" thickBot="1" x14ac:dyDescent="0.25">
      <c r="A119" s="15" t="s">
        <v>0</v>
      </c>
      <c r="B119" s="50"/>
      <c r="C119" s="52"/>
      <c r="D119" s="16" t="s">
        <v>10</v>
      </c>
      <c r="E119" s="17">
        <f>SUM(E115:E118)</f>
        <v>1469696.97</v>
      </c>
      <c r="F119" s="17">
        <f>SUM(F115:F118)</f>
        <v>1959595.96</v>
      </c>
      <c r="G119" s="17">
        <f>SUM(G115:G118)</f>
        <v>2449494.9500000002</v>
      </c>
    </row>
    <row r="120" spans="1:7" s="11" customFormat="1" ht="40.5" customHeight="1" x14ac:dyDescent="0.2">
      <c r="A120" s="8" t="s">
        <v>106</v>
      </c>
      <c r="B120" s="49" t="s">
        <v>35</v>
      </c>
      <c r="C120" s="51" t="s">
        <v>16</v>
      </c>
      <c r="D120" s="9" t="s">
        <v>6</v>
      </c>
      <c r="E120" s="10"/>
      <c r="F120" s="10"/>
      <c r="G120" s="10"/>
    </row>
    <row r="121" spans="1:7" s="11" customFormat="1" ht="40.5" customHeight="1" x14ac:dyDescent="0.2">
      <c r="A121" s="12" t="s">
        <v>0</v>
      </c>
      <c r="B121" s="49"/>
      <c r="C121" s="51"/>
      <c r="D121" s="13" t="s">
        <v>7</v>
      </c>
      <c r="E121" s="14"/>
      <c r="F121" s="14"/>
      <c r="G121" s="14"/>
    </row>
    <row r="122" spans="1:7" s="11" customFormat="1" ht="40.5" customHeight="1" x14ac:dyDescent="0.2">
      <c r="A122" s="12" t="s">
        <v>0</v>
      </c>
      <c r="B122" s="49"/>
      <c r="C122" s="51"/>
      <c r="D122" s="13" t="s">
        <v>8</v>
      </c>
      <c r="E122" s="14">
        <v>100000</v>
      </c>
      <c r="F122" s="14">
        <v>100000</v>
      </c>
      <c r="G122" s="14">
        <v>100000</v>
      </c>
    </row>
    <row r="123" spans="1:7" s="11" customFormat="1" ht="14.65" customHeight="1" x14ac:dyDescent="0.2">
      <c r="A123" s="12" t="s">
        <v>0</v>
      </c>
      <c r="B123" s="49"/>
      <c r="C123" s="51"/>
      <c r="D123" s="13" t="s">
        <v>9</v>
      </c>
      <c r="E123" s="14"/>
      <c r="F123" s="14"/>
      <c r="G123" s="14"/>
    </row>
    <row r="124" spans="1:7" s="11" customFormat="1" ht="14.65" customHeight="1" thickBot="1" x14ac:dyDescent="0.25">
      <c r="A124" s="15" t="s">
        <v>0</v>
      </c>
      <c r="B124" s="50"/>
      <c r="C124" s="52"/>
      <c r="D124" s="16" t="s">
        <v>10</v>
      </c>
      <c r="E124" s="17">
        <f>SUM(E120:E123)</f>
        <v>100000</v>
      </c>
      <c r="F124" s="17">
        <f>SUM(F120:F123)</f>
        <v>100000</v>
      </c>
      <c r="G124" s="17">
        <f>SUM(G120:G123)</f>
        <v>100000</v>
      </c>
    </row>
    <row r="125" spans="1:7" s="11" customFormat="1" ht="14.65" customHeight="1" x14ac:dyDescent="0.2">
      <c r="A125" s="12"/>
      <c r="B125" s="45"/>
      <c r="C125" s="46"/>
      <c r="D125" s="47"/>
      <c r="E125" s="48"/>
      <c r="F125" s="48"/>
      <c r="G125" s="48"/>
    </row>
    <row r="126" spans="1:7" ht="28.5" customHeight="1" x14ac:dyDescent="0.2">
      <c r="A126" s="8" t="s">
        <v>30</v>
      </c>
      <c r="B126" s="49" t="s">
        <v>69</v>
      </c>
      <c r="C126" s="51" t="s">
        <v>16</v>
      </c>
      <c r="D126" s="9" t="s">
        <v>6</v>
      </c>
      <c r="E126" s="10">
        <v>56400</v>
      </c>
      <c r="F126" s="10">
        <v>56400</v>
      </c>
      <c r="G126" s="10">
        <v>56400</v>
      </c>
    </row>
    <row r="127" spans="1:7" ht="27.75" customHeight="1" x14ac:dyDescent="0.2">
      <c r="A127" s="12" t="s">
        <v>0</v>
      </c>
      <c r="B127" s="49"/>
      <c r="C127" s="51"/>
      <c r="D127" s="13" t="s">
        <v>7</v>
      </c>
      <c r="E127" s="14">
        <f>E132+E137</f>
        <v>0</v>
      </c>
      <c r="F127" s="14">
        <f t="shared" ref="F127:G127" si="11">F132+F137</f>
        <v>0</v>
      </c>
      <c r="G127" s="14">
        <f t="shared" si="11"/>
        <v>0</v>
      </c>
    </row>
    <row r="128" spans="1:7" ht="28.9" customHeight="1" x14ac:dyDescent="0.2">
      <c r="A128" s="12" t="s">
        <v>0</v>
      </c>
      <c r="B128" s="49"/>
      <c r="C128" s="51"/>
      <c r="D128" s="13" t="s">
        <v>8</v>
      </c>
      <c r="E128" s="14">
        <v>0</v>
      </c>
      <c r="F128" s="14">
        <v>0</v>
      </c>
      <c r="G128" s="14">
        <v>0</v>
      </c>
    </row>
    <row r="129" spans="1:7" ht="28.9" customHeight="1" x14ac:dyDescent="0.2">
      <c r="A129" s="12" t="s">
        <v>0</v>
      </c>
      <c r="B129" s="49"/>
      <c r="C129" s="51"/>
      <c r="D129" s="13" t="s">
        <v>9</v>
      </c>
      <c r="E129" s="14">
        <f>E134+E139</f>
        <v>0</v>
      </c>
      <c r="F129" s="14">
        <f t="shared" ref="F129:G129" si="12">F134+F139</f>
        <v>0</v>
      </c>
      <c r="G129" s="14">
        <f t="shared" si="12"/>
        <v>0</v>
      </c>
    </row>
    <row r="130" spans="1:7" ht="15.75" customHeight="1" thickBot="1" x14ac:dyDescent="0.25">
      <c r="A130" s="15" t="s">
        <v>0</v>
      </c>
      <c r="B130" s="50"/>
      <c r="C130" s="52"/>
      <c r="D130" s="16" t="s">
        <v>10</v>
      </c>
      <c r="E130" s="17">
        <f>SUM(E126:E129)</f>
        <v>56400</v>
      </c>
      <c r="F130" s="17">
        <f>SUM(F126:F129)</f>
        <v>56400</v>
      </c>
      <c r="G130" s="17">
        <f>SUM(G126:G129)</f>
        <v>56400</v>
      </c>
    </row>
    <row r="131" spans="1:7" ht="27.75" customHeight="1" x14ac:dyDescent="0.2">
      <c r="A131" s="8" t="s">
        <v>31</v>
      </c>
      <c r="B131" s="49" t="s">
        <v>70</v>
      </c>
      <c r="C131" s="51" t="s">
        <v>16</v>
      </c>
      <c r="D131" s="9" t="s">
        <v>6</v>
      </c>
      <c r="E131" s="10"/>
      <c r="F131" s="10"/>
      <c r="G131" s="10"/>
    </row>
    <row r="132" spans="1:7" ht="29.25" customHeight="1" x14ac:dyDescent="0.2">
      <c r="A132" s="12" t="s">
        <v>0</v>
      </c>
      <c r="B132" s="49"/>
      <c r="C132" s="51"/>
      <c r="D132" s="13" t="s">
        <v>7</v>
      </c>
      <c r="E132" s="14"/>
      <c r="F132" s="14"/>
      <c r="G132" s="14"/>
    </row>
    <row r="133" spans="1:7" ht="28.9" customHeight="1" x14ac:dyDescent="0.2">
      <c r="A133" s="12" t="s">
        <v>0</v>
      </c>
      <c r="B133" s="49"/>
      <c r="C133" s="51"/>
      <c r="D133" s="13" t="s">
        <v>8</v>
      </c>
      <c r="E133" s="14">
        <v>5572506</v>
      </c>
      <c r="F133" s="14">
        <v>4011107</v>
      </c>
      <c r="G133" s="14">
        <v>4012189</v>
      </c>
    </row>
    <row r="134" spans="1:7" ht="28.9" customHeight="1" x14ac:dyDescent="0.2">
      <c r="A134" s="12" t="s">
        <v>0</v>
      </c>
      <c r="B134" s="49"/>
      <c r="C134" s="51"/>
      <c r="D134" s="13" t="s">
        <v>9</v>
      </c>
      <c r="E134" s="14"/>
      <c r="F134" s="14"/>
      <c r="G134" s="14"/>
    </row>
    <row r="135" spans="1:7" ht="15.75" customHeight="1" thickBot="1" x14ac:dyDescent="0.25">
      <c r="A135" s="15" t="s">
        <v>0</v>
      </c>
      <c r="B135" s="50"/>
      <c r="C135" s="52"/>
      <c r="D135" s="16" t="s">
        <v>10</v>
      </c>
      <c r="E135" s="17">
        <f>SUM(E131:E134)</f>
        <v>5572506</v>
      </c>
      <c r="F135" s="17">
        <f>SUM(F131:F134)</f>
        <v>4011107</v>
      </c>
      <c r="G135" s="17">
        <f>SUM(G131:G134)</f>
        <v>4012189</v>
      </c>
    </row>
    <row r="136" spans="1:7" ht="30" customHeight="1" x14ac:dyDescent="0.2">
      <c r="A136" s="8" t="s">
        <v>33</v>
      </c>
      <c r="B136" s="49" t="s">
        <v>45</v>
      </c>
      <c r="C136" s="51" t="s">
        <v>16</v>
      </c>
      <c r="D136" s="9" t="s">
        <v>6</v>
      </c>
      <c r="E136" s="10">
        <v>0</v>
      </c>
      <c r="F136" s="10">
        <v>0</v>
      </c>
      <c r="G136" s="10">
        <v>0</v>
      </c>
    </row>
    <row r="137" spans="1:7" ht="28.5" customHeight="1" x14ac:dyDescent="0.2">
      <c r="A137" s="12" t="s">
        <v>0</v>
      </c>
      <c r="B137" s="49"/>
      <c r="C137" s="51"/>
      <c r="D137" s="13" t="s">
        <v>7</v>
      </c>
      <c r="E137" s="14"/>
      <c r="F137" s="14"/>
      <c r="G137" s="14"/>
    </row>
    <row r="138" spans="1:7" ht="28.9" customHeight="1" x14ac:dyDescent="0.2">
      <c r="A138" s="12" t="s">
        <v>0</v>
      </c>
      <c r="B138" s="49"/>
      <c r="C138" s="51"/>
      <c r="D138" s="13" t="s">
        <v>8</v>
      </c>
      <c r="E138" s="14">
        <v>16000</v>
      </c>
      <c r="F138" s="14">
        <v>16000</v>
      </c>
      <c r="G138" s="14">
        <v>16000</v>
      </c>
    </row>
    <row r="139" spans="1:7" ht="28.9" customHeight="1" x14ac:dyDescent="0.2">
      <c r="A139" s="12" t="s">
        <v>0</v>
      </c>
      <c r="B139" s="49"/>
      <c r="C139" s="51"/>
      <c r="D139" s="13" t="s">
        <v>9</v>
      </c>
      <c r="E139" s="14"/>
      <c r="F139" s="14"/>
      <c r="G139" s="14"/>
    </row>
    <row r="140" spans="1:7" ht="15.75" customHeight="1" thickBot="1" x14ac:dyDescent="0.25">
      <c r="A140" s="15" t="s">
        <v>0</v>
      </c>
      <c r="B140" s="50"/>
      <c r="C140" s="52"/>
      <c r="D140" s="16" t="s">
        <v>10</v>
      </c>
      <c r="E140" s="17">
        <f>SUM(E136:E139)</f>
        <v>16000</v>
      </c>
      <c r="F140" s="17">
        <f>SUM(F136:F139)</f>
        <v>16000</v>
      </c>
      <c r="G140" s="17">
        <f>SUM(G136:G139)</f>
        <v>16000</v>
      </c>
    </row>
    <row r="141" spans="1:7" ht="27.75" customHeight="1" x14ac:dyDescent="0.2">
      <c r="A141" s="18" t="s">
        <v>34</v>
      </c>
      <c r="B141" s="53" t="s">
        <v>71</v>
      </c>
      <c r="C141" s="61" t="s">
        <v>16</v>
      </c>
      <c r="D141" s="19" t="s">
        <v>6</v>
      </c>
      <c r="E141" s="20">
        <v>72000</v>
      </c>
      <c r="F141" s="20">
        <v>72000</v>
      </c>
      <c r="G141" s="20">
        <v>72000</v>
      </c>
    </row>
    <row r="142" spans="1:7" ht="28.5" customHeight="1" x14ac:dyDescent="0.2">
      <c r="A142" s="12" t="s">
        <v>0</v>
      </c>
      <c r="B142" s="49"/>
      <c r="C142" s="51"/>
      <c r="D142" s="13" t="s">
        <v>7</v>
      </c>
      <c r="E142" s="14"/>
      <c r="F142" s="14"/>
      <c r="G142" s="14"/>
    </row>
    <row r="143" spans="1:7" ht="28.9" customHeight="1" x14ac:dyDescent="0.2">
      <c r="A143" s="12" t="s">
        <v>0</v>
      </c>
      <c r="B143" s="49"/>
      <c r="C143" s="51"/>
      <c r="D143" s="13" t="s">
        <v>8</v>
      </c>
      <c r="E143" s="14">
        <v>0</v>
      </c>
      <c r="F143" s="14">
        <v>0</v>
      </c>
      <c r="G143" s="14">
        <v>0</v>
      </c>
    </row>
    <row r="144" spans="1:7" ht="28.9" customHeight="1" x14ac:dyDescent="0.2">
      <c r="A144" s="12" t="s">
        <v>0</v>
      </c>
      <c r="B144" s="49"/>
      <c r="C144" s="51"/>
      <c r="D144" s="13" t="s">
        <v>9</v>
      </c>
      <c r="E144" s="14"/>
      <c r="F144" s="14"/>
      <c r="G144" s="14"/>
    </row>
    <row r="145" spans="1:7" ht="14.65" customHeight="1" thickBot="1" x14ac:dyDescent="0.25">
      <c r="A145" s="15" t="s">
        <v>0</v>
      </c>
      <c r="B145" s="50"/>
      <c r="C145" s="52"/>
      <c r="D145" s="16" t="s">
        <v>10</v>
      </c>
      <c r="E145" s="17">
        <f>SUM(E141:E144)</f>
        <v>72000</v>
      </c>
      <c r="F145" s="17">
        <f>SUM(F141:F144)</f>
        <v>72000</v>
      </c>
      <c r="G145" s="17">
        <f>SUM(G141:G144)</f>
        <v>72000</v>
      </c>
    </row>
    <row r="146" spans="1:7" ht="30" customHeight="1" x14ac:dyDescent="0.2">
      <c r="A146" s="8" t="s">
        <v>36</v>
      </c>
      <c r="B146" s="49" t="s">
        <v>51</v>
      </c>
      <c r="C146" s="51" t="s">
        <v>16</v>
      </c>
      <c r="D146" s="9" t="s">
        <v>6</v>
      </c>
      <c r="E146" s="10">
        <f>E156</f>
        <v>1912.32</v>
      </c>
      <c r="F146" s="10">
        <f t="shared" ref="F146:G146" si="13">F156</f>
        <v>2209.9699999999998</v>
      </c>
      <c r="G146" s="10">
        <f t="shared" si="13"/>
        <v>2267.44</v>
      </c>
    </row>
    <row r="147" spans="1:7" ht="28.5" customHeight="1" x14ac:dyDescent="0.2">
      <c r="A147" s="12" t="s">
        <v>0</v>
      </c>
      <c r="B147" s="49"/>
      <c r="C147" s="51"/>
      <c r="D147" s="13" t="s">
        <v>7</v>
      </c>
      <c r="E147" s="14">
        <f>E157</f>
        <v>29959.68</v>
      </c>
      <c r="F147" s="14">
        <f t="shared" ref="F147:G147" si="14">F157</f>
        <v>29361.03</v>
      </c>
      <c r="G147" s="14">
        <f t="shared" si="14"/>
        <v>30124.560000000001</v>
      </c>
    </row>
    <row r="148" spans="1:7" ht="28.9" customHeight="1" x14ac:dyDescent="0.2">
      <c r="A148" s="12" t="s">
        <v>0</v>
      </c>
      <c r="B148" s="49"/>
      <c r="C148" s="51"/>
      <c r="D148" s="13" t="s">
        <v>8</v>
      </c>
      <c r="E148" s="14">
        <f>E153+E158</f>
        <v>5257985</v>
      </c>
      <c r="F148" s="14">
        <f t="shared" ref="F148:G148" si="15">F153+F158</f>
        <v>2813307</v>
      </c>
      <c r="G148" s="14">
        <f t="shared" si="15"/>
        <v>2819329</v>
      </c>
    </row>
    <row r="149" spans="1:7" ht="28.9" customHeight="1" x14ac:dyDescent="0.2">
      <c r="A149" s="12" t="s">
        <v>0</v>
      </c>
      <c r="B149" s="49"/>
      <c r="C149" s="51"/>
      <c r="D149" s="13" t="s">
        <v>9</v>
      </c>
      <c r="E149" s="14"/>
      <c r="F149" s="14"/>
      <c r="G149" s="14"/>
    </row>
    <row r="150" spans="1:7" ht="14.65" customHeight="1" thickBot="1" x14ac:dyDescent="0.25">
      <c r="A150" s="15" t="s">
        <v>0</v>
      </c>
      <c r="B150" s="50"/>
      <c r="C150" s="52"/>
      <c r="D150" s="16" t="s">
        <v>10</v>
      </c>
      <c r="E150" s="17">
        <f>SUM(E146:E149)</f>
        <v>5289857</v>
      </c>
      <c r="F150" s="17">
        <f>SUM(F146:F149)</f>
        <v>2844878</v>
      </c>
      <c r="G150" s="17">
        <f>SUM(G146:G149)</f>
        <v>2851721</v>
      </c>
    </row>
    <row r="151" spans="1:7" s="11" customFormat="1" ht="26.25" customHeight="1" x14ac:dyDescent="0.2">
      <c r="A151" s="8" t="s">
        <v>87</v>
      </c>
      <c r="B151" s="49" t="s">
        <v>51</v>
      </c>
      <c r="C151" s="51" t="s">
        <v>16</v>
      </c>
      <c r="D151" s="9" t="s">
        <v>6</v>
      </c>
      <c r="E151" s="10"/>
      <c r="F151" s="10"/>
      <c r="G151" s="10"/>
    </row>
    <row r="152" spans="1:7" s="11" customFormat="1" ht="27.75" customHeight="1" x14ac:dyDescent="0.2">
      <c r="A152" s="12" t="s">
        <v>0</v>
      </c>
      <c r="B152" s="49"/>
      <c r="C152" s="51"/>
      <c r="D152" s="13" t="s">
        <v>7</v>
      </c>
      <c r="E152" s="14"/>
      <c r="F152" s="14"/>
      <c r="G152" s="14"/>
    </row>
    <row r="153" spans="1:7" s="11" customFormat="1" ht="28.9" customHeight="1" x14ac:dyDescent="0.2">
      <c r="A153" s="12" t="s">
        <v>0</v>
      </c>
      <c r="B153" s="49"/>
      <c r="C153" s="51"/>
      <c r="D153" s="13" t="s">
        <v>8</v>
      </c>
      <c r="E153" s="14">
        <v>5257663.0599999996</v>
      </c>
      <c r="F153" s="14">
        <v>2812988.1</v>
      </c>
      <c r="G153" s="14">
        <v>2819001.81</v>
      </c>
    </row>
    <row r="154" spans="1:7" s="11" customFormat="1" ht="28.9" customHeight="1" x14ac:dyDescent="0.2">
      <c r="A154" s="12" t="s">
        <v>0</v>
      </c>
      <c r="B154" s="49"/>
      <c r="C154" s="51"/>
      <c r="D154" s="13" t="s">
        <v>9</v>
      </c>
      <c r="E154" s="14"/>
      <c r="F154" s="14"/>
      <c r="G154" s="14"/>
    </row>
    <row r="155" spans="1:7" s="11" customFormat="1" ht="14.65" customHeight="1" thickBot="1" x14ac:dyDescent="0.25">
      <c r="A155" s="15" t="s">
        <v>0</v>
      </c>
      <c r="B155" s="50"/>
      <c r="C155" s="52"/>
      <c r="D155" s="16" t="s">
        <v>10</v>
      </c>
      <c r="E155" s="17">
        <f>SUM(E151:E154)</f>
        <v>5257663.0599999996</v>
      </c>
      <c r="F155" s="17">
        <f>SUM(F151:F154)</f>
        <v>2812988.1</v>
      </c>
      <c r="G155" s="17">
        <f>SUM(G151:G154)</f>
        <v>2819001.81</v>
      </c>
    </row>
    <row r="156" spans="1:7" ht="27.75" customHeight="1" x14ac:dyDescent="0.2">
      <c r="A156" s="8" t="s">
        <v>72</v>
      </c>
      <c r="B156" s="49" t="s">
        <v>73</v>
      </c>
      <c r="C156" s="51" t="s">
        <v>16</v>
      </c>
      <c r="D156" s="9" t="s">
        <v>6</v>
      </c>
      <c r="E156" s="10">
        <v>1912.32</v>
      </c>
      <c r="F156" s="10">
        <v>2209.9699999999998</v>
      </c>
      <c r="G156" s="10">
        <v>2267.44</v>
      </c>
    </row>
    <row r="157" spans="1:7" ht="29.25" customHeight="1" x14ac:dyDescent="0.2">
      <c r="A157" s="30" t="s">
        <v>0</v>
      </c>
      <c r="B157" s="49"/>
      <c r="C157" s="51"/>
      <c r="D157" s="13" t="s">
        <v>7</v>
      </c>
      <c r="E157" s="10">
        <v>29959.68</v>
      </c>
      <c r="F157" s="10">
        <v>29361.03</v>
      </c>
      <c r="G157" s="10">
        <v>30124.560000000001</v>
      </c>
    </row>
    <row r="158" spans="1:7" ht="28.9" customHeight="1" x14ac:dyDescent="0.2">
      <c r="A158" s="30" t="s">
        <v>0</v>
      </c>
      <c r="B158" s="49"/>
      <c r="C158" s="51"/>
      <c r="D158" s="13" t="s">
        <v>8</v>
      </c>
      <c r="E158" s="14">
        <v>321.94</v>
      </c>
      <c r="F158" s="14">
        <v>318.89999999999998</v>
      </c>
      <c r="G158" s="14">
        <v>327.19</v>
      </c>
    </row>
    <row r="159" spans="1:7" ht="28.9" customHeight="1" x14ac:dyDescent="0.2">
      <c r="A159" s="30" t="s">
        <v>0</v>
      </c>
      <c r="B159" s="49"/>
      <c r="C159" s="51"/>
      <c r="D159" s="13" t="s">
        <v>9</v>
      </c>
      <c r="E159" s="14"/>
      <c r="F159" s="14"/>
      <c r="G159" s="14"/>
    </row>
    <row r="160" spans="1:7" ht="14.65" customHeight="1" thickBot="1" x14ac:dyDescent="0.25">
      <c r="A160" s="32" t="s">
        <v>0</v>
      </c>
      <c r="B160" s="50"/>
      <c r="C160" s="52"/>
      <c r="D160" s="16" t="s">
        <v>10</v>
      </c>
      <c r="E160" s="17">
        <f>SUM(E156:E159)</f>
        <v>32193.94</v>
      </c>
      <c r="F160" s="17">
        <f>SUM(F156:F159)</f>
        <v>31889.9</v>
      </c>
      <c r="G160" s="17">
        <f>SUM(G156:G159)</f>
        <v>32719.19</v>
      </c>
    </row>
    <row r="161" spans="1:7" ht="30" customHeight="1" x14ac:dyDescent="0.2">
      <c r="A161" s="8" t="s">
        <v>37</v>
      </c>
      <c r="B161" s="49" t="s">
        <v>58</v>
      </c>
      <c r="C161" s="51" t="s">
        <v>16</v>
      </c>
      <c r="D161" s="9" t="s">
        <v>6</v>
      </c>
      <c r="E161" s="10">
        <f>E171</f>
        <v>0</v>
      </c>
      <c r="F161" s="10">
        <f t="shared" ref="F161:G161" si="16">F171</f>
        <v>0</v>
      </c>
      <c r="G161" s="10">
        <f t="shared" si="16"/>
        <v>0</v>
      </c>
    </row>
    <row r="162" spans="1:7" ht="28.5" customHeight="1" x14ac:dyDescent="0.2">
      <c r="A162" s="12" t="s">
        <v>0</v>
      </c>
      <c r="B162" s="49"/>
      <c r="C162" s="51"/>
      <c r="D162" s="13" t="s">
        <v>7</v>
      </c>
      <c r="E162" s="14">
        <f>E167+E172</f>
        <v>0</v>
      </c>
      <c r="F162" s="14"/>
      <c r="G162" s="14"/>
    </row>
    <row r="163" spans="1:7" ht="28.9" customHeight="1" x14ac:dyDescent="0.2">
      <c r="A163" s="12" t="s">
        <v>0</v>
      </c>
      <c r="B163" s="49"/>
      <c r="C163" s="51"/>
      <c r="D163" s="13" t="s">
        <v>8</v>
      </c>
      <c r="E163" s="14">
        <f>E168+E173</f>
        <v>10278123</v>
      </c>
      <c r="F163" s="14">
        <f t="shared" ref="F163:G163" si="17">F168+F173</f>
        <v>3192457</v>
      </c>
      <c r="G163" s="14">
        <f t="shared" si="17"/>
        <v>3199330</v>
      </c>
    </row>
    <row r="164" spans="1:7" ht="28.9" customHeight="1" x14ac:dyDescent="0.2">
      <c r="A164" s="12" t="s">
        <v>0</v>
      </c>
      <c r="B164" s="49"/>
      <c r="C164" s="51"/>
      <c r="D164" s="13" t="s">
        <v>9</v>
      </c>
      <c r="E164" s="14"/>
      <c r="F164" s="14"/>
      <c r="G164" s="14"/>
    </row>
    <row r="165" spans="1:7" ht="14.65" customHeight="1" thickBot="1" x14ac:dyDescent="0.25">
      <c r="A165" s="15" t="s">
        <v>0</v>
      </c>
      <c r="B165" s="50"/>
      <c r="C165" s="52"/>
      <c r="D165" s="16" t="s">
        <v>10</v>
      </c>
      <c r="E165" s="17">
        <f>SUM(E161:E164)</f>
        <v>10278123</v>
      </c>
      <c r="F165" s="17">
        <f>SUM(F161:F164)</f>
        <v>3192457</v>
      </c>
      <c r="G165" s="17">
        <f>SUM(G161:G164)</f>
        <v>3199330</v>
      </c>
    </row>
    <row r="166" spans="1:7" ht="27.75" customHeight="1" x14ac:dyDescent="0.2">
      <c r="A166" s="8" t="s">
        <v>91</v>
      </c>
      <c r="B166" s="49" t="s">
        <v>58</v>
      </c>
      <c r="C166" s="51" t="s">
        <v>16</v>
      </c>
      <c r="D166" s="9" t="s">
        <v>6</v>
      </c>
      <c r="E166" s="10"/>
      <c r="F166" s="10"/>
      <c r="G166" s="10"/>
    </row>
    <row r="167" spans="1:7" ht="27" customHeight="1" x14ac:dyDescent="0.2">
      <c r="A167" s="12" t="s">
        <v>0</v>
      </c>
      <c r="B167" s="49"/>
      <c r="C167" s="51"/>
      <c r="D167" s="13" t="s">
        <v>7</v>
      </c>
      <c r="E167" s="14"/>
      <c r="F167" s="14"/>
      <c r="G167" s="14"/>
    </row>
    <row r="168" spans="1:7" ht="28.9" customHeight="1" x14ac:dyDescent="0.2">
      <c r="A168" s="12" t="s">
        <v>0</v>
      </c>
      <c r="B168" s="49"/>
      <c r="C168" s="51"/>
      <c r="D168" s="13" t="s">
        <v>8</v>
      </c>
      <c r="E168" s="14">
        <v>10278123</v>
      </c>
      <c r="F168" s="14">
        <v>3192457</v>
      </c>
      <c r="G168" s="14">
        <v>3199330</v>
      </c>
    </row>
    <row r="169" spans="1:7" ht="28.9" customHeight="1" x14ac:dyDescent="0.2">
      <c r="A169" s="12" t="s">
        <v>0</v>
      </c>
      <c r="B169" s="49"/>
      <c r="C169" s="51"/>
      <c r="D169" s="13" t="s">
        <v>9</v>
      </c>
      <c r="E169" s="14"/>
      <c r="F169" s="14"/>
      <c r="G169" s="14"/>
    </row>
    <row r="170" spans="1:7" ht="14.65" customHeight="1" thickBot="1" x14ac:dyDescent="0.25">
      <c r="A170" s="15" t="s">
        <v>0</v>
      </c>
      <c r="B170" s="50"/>
      <c r="C170" s="52"/>
      <c r="D170" s="16" t="s">
        <v>10</v>
      </c>
      <c r="E170" s="17">
        <f>SUM(E166:E169)</f>
        <v>10278123</v>
      </c>
      <c r="F170" s="17">
        <f>SUM(F166:F169)</f>
        <v>3192457</v>
      </c>
      <c r="G170" s="17">
        <f>SUM(G166:G169)</f>
        <v>3199330</v>
      </c>
    </row>
    <row r="171" spans="1:7" ht="27" customHeight="1" x14ac:dyDescent="0.2">
      <c r="A171" s="8" t="s">
        <v>92</v>
      </c>
      <c r="B171" s="49" t="s">
        <v>74</v>
      </c>
      <c r="C171" s="51" t="s">
        <v>16</v>
      </c>
      <c r="D171" s="9" t="s">
        <v>6</v>
      </c>
      <c r="E171" s="10"/>
      <c r="F171" s="10"/>
      <c r="G171" s="10"/>
    </row>
    <row r="172" spans="1:7" ht="28.5" customHeight="1" x14ac:dyDescent="0.2">
      <c r="A172" s="12" t="s">
        <v>0</v>
      </c>
      <c r="B172" s="49"/>
      <c r="C172" s="51"/>
      <c r="D172" s="13" t="s">
        <v>7</v>
      </c>
      <c r="E172" s="14"/>
      <c r="F172" s="14"/>
      <c r="G172" s="14"/>
    </row>
    <row r="173" spans="1:7" ht="28.9" customHeight="1" x14ac:dyDescent="0.2">
      <c r="A173" s="12" t="s">
        <v>0</v>
      </c>
      <c r="B173" s="49"/>
      <c r="C173" s="51"/>
      <c r="D173" s="13" t="s">
        <v>8</v>
      </c>
      <c r="E173" s="14"/>
      <c r="F173" s="14"/>
      <c r="G173" s="14"/>
    </row>
    <row r="174" spans="1:7" ht="28.9" customHeight="1" x14ac:dyDescent="0.2">
      <c r="A174" s="12" t="s">
        <v>0</v>
      </c>
      <c r="B174" s="49"/>
      <c r="C174" s="51"/>
      <c r="D174" s="13" t="s">
        <v>9</v>
      </c>
      <c r="E174" s="14"/>
      <c r="F174" s="14"/>
      <c r="G174" s="14"/>
    </row>
    <row r="175" spans="1:7" ht="14.65" customHeight="1" thickBot="1" x14ac:dyDescent="0.25">
      <c r="A175" s="15" t="s">
        <v>0</v>
      </c>
      <c r="B175" s="50"/>
      <c r="C175" s="52"/>
      <c r="D175" s="16" t="s">
        <v>10</v>
      </c>
      <c r="E175" s="17">
        <f>SUM(E171:E174)</f>
        <v>0</v>
      </c>
      <c r="F175" s="17">
        <f>SUM(F171:F174)</f>
        <v>0</v>
      </c>
      <c r="G175" s="17">
        <f>SUM(G171:G174)</f>
        <v>0</v>
      </c>
    </row>
    <row r="176" spans="1:7" ht="28.5" customHeight="1" x14ac:dyDescent="0.2">
      <c r="A176" s="8" t="s">
        <v>38</v>
      </c>
      <c r="B176" s="49" t="s">
        <v>52</v>
      </c>
      <c r="C176" s="51" t="s">
        <v>16</v>
      </c>
      <c r="D176" s="9" t="s">
        <v>6</v>
      </c>
      <c r="E176" s="10"/>
      <c r="F176" s="10"/>
      <c r="G176" s="10"/>
    </row>
    <row r="177" spans="1:7" ht="28.5" customHeight="1" x14ac:dyDescent="0.2">
      <c r="A177" s="12" t="s">
        <v>0</v>
      </c>
      <c r="B177" s="49"/>
      <c r="C177" s="51"/>
      <c r="D177" s="13" t="s">
        <v>7</v>
      </c>
      <c r="E177" s="14"/>
      <c r="F177" s="14"/>
      <c r="G177" s="14"/>
    </row>
    <row r="178" spans="1:7" ht="28.9" customHeight="1" x14ac:dyDescent="0.2">
      <c r="A178" s="12" t="s">
        <v>0</v>
      </c>
      <c r="B178" s="49"/>
      <c r="C178" s="51"/>
      <c r="D178" s="13" t="s">
        <v>8</v>
      </c>
      <c r="E178" s="14">
        <v>2061487</v>
      </c>
      <c r="F178" s="14">
        <v>2104383</v>
      </c>
      <c r="G178" s="14">
        <v>2148303</v>
      </c>
    </row>
    <row r="179" spans="1:7" ht="28.9" customHeight="1" x14ac:dyDescent="0.2">
      <c r="A179" s="12" t="s">
        <v>0</v>
      </c>
      <c r="B179" s="49"/>
      <c r="C179" s="51"/>
      <c r="D179" s="13" t="s">
        <v>9</v>
      </c>
      <c r="E179" s="14"/>
      <c r="F179" s="14"/>
      <c r="G179" s="14"/>
    </row>
    <row r="180" spans="1:7" ht="14.65" customHeight="1" thickBot="1" x14ac:dyDescent="0.25">
      <c r="A180" s="15" t="s">
        <v>0</v>
      </c>
      <c r="B180" s="50"/>
      <c r="C180" s="52"/>
      <c r="D180" s="16" t="s">
        <v>10</v>
      </c>
      <c r="E180" s="17">
        <f>SUM(E176:E179)</f>
        <v>2061487</v>
      </c>
      <c r="F180" s="17">
        <f>SUM(F176:F179)</f>
        <v>2104383</v>
      </c>
      <c r="G180" s="17">
        <f>SUM(G176:G179)</f>
        <v>2148303</v>
      </c>
    </row>
    <row r="181" spans="1:7" ht="26.25" customHeight="1" x14ac:dyDescent="0.2">
      <c r="A181" s="8" t="s">
        <v>40</v>
      </c>
      <c r="B181" s="49" t="s">
        <v>75</v>
      </c>
      <c r="C181" s="51" t="s">
        <v>16</v>
      </c>
      <c r="D181" s="9" t="s">
        <v>6</v>
      </c>
      <c r="E181" s="10">
        <f>E186+E191+E196+E201+E206</f>
        <v>31699348.170000002</v>
      </c>
      <c r="F181" s="10">
        <f t="shared" ref="F181:G181" si="18">F186+F191+F196+F201+F206</f>
        <v>34388269.170000002</v>
      </c>
      <c r="G181" s="10">
        <f t="shared" si="18"/>
        <v>31944548.170000002</v>
      </c>
    </row>
    <row r="182" spans="1:7" ht="31.5" customHeight="1" x14ac:dyDescent="0.2">
      <c r="A182" s="12" t="s">
        <v>0</v>
      </c>
      <c r="B182" s="49"/>
      <c r="C182" s="51"/>
      <c r="D182" s="13" t="s">
        <v>7</v>
      </c>
      <c r="E182" s="14">
        <f>E187+E192+E197+E202+E207</f>
        <v>0</v>
      </c>
      <c r="F182" s="14">
        <f t="shared" ref="F182:G182" si="19">F187+F192+F197+F202+F207</f>
        <v>0</v>
      </c>
      <c r="G182" s="14">
        <f t="shared" si="19"/>
        <v>0</v>
      </c>
    </row>
    <row r="183" spans="1:7" ht="28.9" customHeight="1" x14ac:dyDescent="0.2">
      <c r="A183" s="12" t="s">
        <v>0</v>
      </c>
      <c r="B183" s="49"/>
      <c r="C183" s="51"/>
      <c r="D183" s="13" t="s">
        <v>8</v>
      </c>
      <c r="E183" s="14"/>
      <c r="F183" s="14"/>
      <c r="G183" s="14"/>
    </row>
    <row r="184" spans="1:7" ht="28.9" customHeight="1" x14ac:dyDescent="0.2">
      <c r="A184" s="12" t="s">
        <v>0</v>
      </c>
      <c r="B184" s="49"/>
      <c r="C184" s="51"/>
      <c r="D184" s="13" t="s">
        <v>9</v>
      </c>
      <c r="E184" s="14"/>
      <c r="F184" s="14"/>
      <c r="G184" s="14"/>
    </row>
    <row r="185" spans="1:7" ht="14.65" customHeight="1" thickBot="1" x14ac:dyDescent="0.25">
      <c r="A185" s="15" t="s">
        <v>0</v>
      </c>
      <c r="B185" s="50"/>
      <c r="C185" s="52"/>
      <c r="D185" s="16" t="s">
        <v>10</v>
      </c>
      <c r="E185" s="17">
        <f>SUM(E181:E184)</f>
        <v>31699348.170000002</v>
      </c>
      <c r="F185" s="17">
        <f>SUM(F181:F184)</f>
        <v>34388269.170000002</v>
      </c>
      <c r="G185" s="17">
        <f>SUM(G181:G184)</f>
        <v>31944548.170000002</v>
      </c>
    </row>
    <row r="186" spans="1:7" s="26" customFormat="1" ht="29.25" customHeight="1" x14ac:dyDescent="0.2">
      <c r="A186" s="8" t="s">
        <v>93</v>
      </c>
      <c r="B186" s="49" t="s">
        <v>76</v>
      </c>
      <c r="C186" s="51" t="s">
        <v>16</v>
      </c>
      <c r="D186" s="9" t="s">
        <v>6</v>
      </c>
      <c r="E186" s="10">
        <v>34400</v>
      </c>
      <c r="F186" s="10">
        <v>34400</v>
      </c>
      <c r="G186" s="10">
        <v>34400</v>
      </c>
    </row>
    <row r="187" spans="1:7" s="26" customFormat="1" ht="32.25" customHeight="1" x14ac:dyDescent="0.2">
      <c r="A187" s="12" t="s">
        <v>0</v>
      </c>
      <c r="B187" s="49"/>
      <c r="C187" s="51"/>
      <c r="D187" s="13" t="s">
        <v>7</v>
      </c>
      <c r="E187" s="14"/>
      <c r="F187" s="14"/>
      <c r="G187" s="14"/>
    </row>
    <row r="188" spans="1:7" s="26" customFormat="1" ht="28.9" customHeight="1" x14ac:dyDescent="0.2">
      <c r="A188" s="12" t="s">
        <v>0</v>
      </c>
      <c r="B188" s="49"/>
      <c r="C188" s="51"/>
      <c r="D188" s="13" t="s">
        <v>8</v>
      </c>
      <c r="E188" s="14">
        <v>0</v>
      </c>
      <c r="F188" s="14">
        <v>0</v>
      </c>
      <c r="G188" s="14">
        <v>0</v>
      </c>
    </row>
    <row r="189" spans="1:7" s="26" customFormat="1" ht="28.9" customHeight="1" x14ac:dyDescent="0.2">
      <c r="A189" s="12" t="s">
        <v>0</v>
      </c>
      <c r="B189" s="49"/>
      <c r="C189" s="51"/>
      <c r="D189" s="13" t="s">
        <v>9</v>
      </c>
      <c r="E189" s="14"/>
      <c r="F189" s="14"/>
      <c r="G189" s="14"/>
    </row>
    <row r="190" spans="1:7" s="26" customFormat="1" ht="14.65" customHeight="1" thickBot="1" x14ac:dyDescent="0.25">
      <c r="A190" s="15" t="s">
        <v>0</v>
      </c>
      <c r="B190" s="50"/>
      <c r="C190" s="52"/>
      <c r="D190" s="16" t="s">
        <v>10</v>
      </c>
      <c r="E190" s="17">
        <f>SUM(E186:E189)</f>
        <v>34400</v>
      </c>
      <c r="F190" s="17">
        <f>SUM(F186:F189)</f>
        <v>34400</v>
      </c>
      <c r="G190" s="17">
        <f>SUM(G186:G189)</f>
        <v>34400</v>
      </c>
    </row>
    <row r="191" spans="1:7" ht="30" customHeight="1" x14ac:dyDescent="0.2">
      <c r="A191" s="8" t="s">
        <v>94</v>
      </c>
      <c r="B191" s="53" t="s">
        <v>77</v>
      </c>
      <c r="C191" s="61" t="s">
        <v>16</v>
      </c>
      <c r="D191" s="19" t="s">
        <v>6</v>
      </c>
      <c r="E191" s="20">
        <v>961961</v>
      </c>
      <c r="F191" s="20">
        <v>961961</v>
      </c>
      <c r="G191" s="20">
        <v>961961</v>
      </c>
    </row>
    <row r="192" spans="1:7" ht="30" customHeight="1" x14ac:dyDescent="0.2">
      <c r="A192" s="12" t="s">
        <v>0</v>
      </c>
      <c r="B192" s="49"/>
      <c r="C192" s="51"/>
      <c r="D192" s="13" t="s">
        <v>7</v>
      </c>
      <c r="E192" s="14"/>
      <c r="F192" s="14"/>
      <c r="G192" s="14"/>
    </row>
    <row r="193" spans="1:7" ht="28.9" customHeight="1" x14ac:dyDescent="0.2">
      <c r="A193" s="12" t="s">
        <v>0</v>
      </c>
      <c r="B193" s="49"/>
      <c r="C193" s="51"/>
      <c r="D193" s="13" t="s">
        <v>8</v>
      </c>
      <c r="E193" s="14">
        <v>0</v>
      </c>
      <c r="F193" s="14">
        <v>0</v>
      </c>
      <c r="G193" s="14">
        <v>0</v>
      </c>
    </row>
    <row r="194" spans="1:7" ht="28.9" customHeight="1" x14ac:dyDescent="0.2">
      <c r="A194" s="12" t="s">
        <v>0</v>
      </c>
      <c r="B194" s="49"/>
      <c r="C194" s="51"/>
      <c r="D194" s="13" t="s">
        <v>9</v>
      </c>
      <c r="E194" s="14"/>
      <c r="F194" s="14"/>
      <c r="G194" s="14"/>
    </row>
    <row r="195" spans="1:7" ht="14.65" customHeight="1" thickBot="1" x14ac:dyDescent="0.25">
      <c r="A195" s="15" t="s">
        <v>0</v>
      </c>
      <c r="B195" s="50"/>
      <c r="C195" s="52"/>
      <c r="D195" s="16" t="s">
        <v>10</v>
      </c>
      <c r="E195" s="17">
        <f>SUM(E191:E194)</f>
        <v>961961</v>
      </c>
      <c r="F195" s="17">
        <f>SUM(F191:F194)</f>
        <v>961961</v>
      </c>
      <c r="G195" s="17">
        <f>SUM(G191:G194)</f>
        <v>961961</v>
      </c>
    </row>
    <row r="196" spans="1:7" ht="27.75" customHeight="1" x14ac:dyDescent="0.2">
      <c r="A196" s="8" t="s">
        <v>95</v>
      </c>
      <c r="B196" s="49" t="s">
        <v>78</v>
      </c>
      <c r="C196" s="51" t="s">
        <v>16</v>
      </c>
      <c r="D196" s="9" t="s">
        <v>6</v>
      </c>
      <c r="E196" s="10">
        <v>36000</v>
      </c>
      <c r="F196" s="10">
        <v>36000</v>
      </c>
      <c r="G196" s="10">
        <v>36000</v>
      </c>
    </row>
    <row r="197" spans="1:7" ht="30.75" customHeight="1" x14ac:dyDescent="0.2">
      <c r="A197" s="12" t="s">
        <v>0</v>
      </c>
      <c r="B197" s="49"/>
      <c r="C197" s="51"/>
      <c r="D197" s="13" t="s">
        <v>7</v>
      </c>
      <c r="E197" s="14"/>
      <c r="F197" s="14"/>
      <c r="G197" s="14"/>
    </row>
    <row r="198" spans="1:7" ht="28.9" customHeight="1" x14ac:dyDescent="0.2">
      <c r="A198" s="12" t="s">
        <v>0</v>
      </c>
      <c r="B198" s="49"/>
      <c r="C198" s="51"/>
      <c r="D198" s="13" t="s">
        <v>8</v>
      </c>
      <c r="E198" s="14">
        <v>0</v>
      </c>
      <c r="F198" s="14">
        <v>0</v>
      </c>
      <c r="G198" s="14">
        <v>0</v>
      </c>
    </row>
    <row r="199" spans="1:7" ht="28.9" customHeight="1" x14ac:dyDescent="0.2">
      <c r="A199" s="12" t="s">
        <v>0</v>
      </c>
      <c r="B199" s="49"/>
      <c r="C199" s="51"/>
      <c r="D199" s="13" t="s">
        <v>9</v>
      </c>
      <c r="E199" s="14"/>
      <c r="F199" s="14"/>
      <c r="G199" s="14"/>
    </row>
    <row r="200" spans="1:7" ht="14.65" customHeight="1" thickBot="1" x14ac:dyDescent="0.25">
      <c r="A200" s="15" t="s">
        <v>0</v>
      </c>
      <c r="B200" s="50"/>
      <c r="C200" s="52"/>
      <c r="D200" s="16" t="s">
        <v>10</v>
      </c>
      <c r="E200" s="17">
        <f>SUM(E196:E199)</f>
        <v>36000</v>
      </c>
      <c r="F200" s="17">
        <f>SUM(F196:F199)</f>
        <v>36000</v>
      </c>
      <c r="G200" s="17">
        <f>SUM(G196:G199)</f>
        <v>36000</v>
      </c>
    </row>
    <row r="201" spans="1:7" ht="26.25" customHeight="1" x14ac:dyDescent="0.2">
      <c r="A201" s="8" t="s">
        <v>96</v>
      </c>
      <c r="B201" s="49" t="s">
        <v>79</v>
      </c>
      <c r="C201" s="51" t="s">
        <v>16</v>
      </c>
      <c r="D201" s="9" t="s">
        <v>6</v>
      </c>
      <c r="E201" s="10">
        <v>3002939</v>
      </c>
      <c r="F201" s="10">
        <v>3123239</v>
      </c>
      <c r="G201" s="10">
        <v>3248139</v>
      </c>
    </row>
    <row r="202" spans="1:7" ht="27.75" customHeight="1" x14ac:dyDescent="0.2">
      <c r="A202" s="30" t="s">
        <v>0</v>
      </c>
      <c r="B202" s="49"/>
      <c r="C202" s="51"/>
      <c r="D202" s="13" t="s">
        <v>7</v>
      </c>
      <c r="E202" s="14"/>
      <c r="F202" s="14"/>
      <c r="G202" s="14"/>
    </row>
    <row r="203" spans="1:7" ht="28.9" customHeight="1" x14ac:dyDescent="0.2">
      <c r="A203" s="30" t="s">
        <v>0</v>
      </c>
      <c r="B203" s="49"/>
      <c r="C203" s="51"/>
      <c r="D203" s="13" t="s">
        <v>8</v>
      </c>
      <c r="E203" s="14"/>
      <c r="F203" s="14"/>
      <c r="G203" s="14"/>
    </row>
    <row r="204" spans="1:7" ht="28.9" customHeight="1" x14ac:dyDescent="0.2">
      <c r="A204" s="30" t="s">
        <v>0</v>
      </c>
      <c r="B204" s="49"/>
      <c r="C204" s="51"/>
      <c r="D204" s="13" t="s">
        <v>9</v>
      </c>
      <c r="E204" s="14"/>
      <c r="F204" s="14"/>
      <c r="G204" s="14"/>
    </row>
    <row r="205" spans="1:7" ht="14.65" customHeight="1" thickBot="1" x14ac:dyDescent="0.25">
      <c r="A205" s="32" t="s">
        <v>0</v>
      </c>
      <c r="B205" s="50"/>
      <c r="C205" s="52"/>
      <c r="D205" s="16" t="s">
        <v>10</v>
      </c>
      <c r="E205" s="17">
        <f>SUM(E201:E204)</f>
        <v>3002939</v>
      </c>
      <c r="F205" s="17">
        <f>SUM(F201:F204)</f>
        <v>3123239</v>
      </c>
      <c r="G205" s="17">
        <f>SUM(G201:G204)</f>
        <v>3248139</v>
      </c>
    </row>
    <row r="206" spans="1:7" ht="27" customHeight="1" x14ac:dyDescent="0.2">
      <c r="A206" s="8" t="s">
        <v>97</v>
      </c>
      <c r="B206" s="49" t="s">
        <v>99</v>
      </c>
      <c r="C206" s="51" t="s">
        <v>16</v>
      </c>
      <c r="D206" s="9" t="s">
        <v>6</v>
      </c>
      <c r="E206" s="44">
        <v>27664048.170000002</v>
      </c>
      <c r="F206" s="10">
        <v>30232669.170000002</v>
      </c>
      <c r="G206" s="10">
        <v>27664048.170000002</v>
      </c>
    </row>
    <row r="207" spans="1:7" ht="29.25" customHeight="1" x14ac:dyDescent="0.2">
      <c r="A207" s="12" t="s">
        <v>0</v>
      </c>
      <c r="B207" s="49"/>
      <c r="C207" s="51"/>
      <c r="D207" s="13" t="s">
        <v>7</v>
      </c>
      <c r="E207" s="14"/>
      <c r="F207" s="14"/>
      <c r="G207" s="14"/>
    </row>
    <row r="208" spans="1:7" ht="28.9" customHeight="1" x14ac:dyDescent="0.2">
      <c r="A208" s="12" t="s">
        <v>0</v>
      </c>
      <c r="B208" s="49"/>
      <c r="C208" s="51"/>
      <c r="D208" s="13" t="s">
        <v>8</v>
      </c>
      <c r="E208" s="14"/>
      <c r="F208" s="14"/>
      <c r="G208" s="14"/>
    </row>
    <row r="209" spans="1:8" ht="28.9" customHeight="1" x14ac:dyDescent="0.2">
      <c r="A209" s="12" t="s">
        <v>0</v>
      </c>
      <c r="B209" s="49"/>
      <c r="C209" s="51"/>
      <c r="D209" s="13" t="s">
        <v>9</v>
      </c>
      <c r="E209" s="14"/>
      <c r="F209" s="14"/>
      <c r="G209" s="14"/>
    </row>
    <row r="210" spans="1:8" ht="14.65" customHeight="1" thickBot="1" x14ac:dyDescent="0.25">
      <c r="A210" s="15" t="s">
        <v>0</v>
      </c>
      <c r="B210" s="50"/>
      <c r="C210" s="52"/>
      <c r="D210" s="16" t="s">
        <v>10</v>
      </c>
      <c r="E210" s="17">
        <f>SUM(E206:E209)</f>
        <v>27664048.170000002</v>
      </c>
      <c r="F210" s="17">
        <f>SUM(F206:F209)</f>
        <v>30232669.170000002</v>
      </c>
      <c r="G210" s="17">
        <f>SUM(G206:G209)</f>
        <v>27664048.170000002</v>
      </c>
    </row>
    <row r="211" spans="1:8" ht="31.5" customHeight="1" x14ac:dyDescent="0.2">
      <c r="A211" s="8" t="s">
        <v>42</v>
      </c>
      <c r="B211" s="49" t="s">
        <v>88</v>
      </c>
      <c r="C211" s="51" t="s">
        <v>16</v>
      </c>
      <c r="D211" s="9" t="s">
        <v>6</v>
      </c>
      <c r="E211" s="10">
        <v>505005.65</v>
      </c>
      <c r="F211" s="10">
        <v>505005.65</v>
      </c>
      <c r="G211" s="10">
        <v>505005.65</v>
      </c>
      <c r="H211" s="11"/>
    </row>
    <row r="212" spans="1:8" ht="30" customHeight="1" x14ac:dyDescent="0.2">
      <c r="A212" s="12" t="s">
        <v>0</v>
      </c>
      <c r="B212" s="49"/>
      <c r="C212" s="51"/>
      <c r="D212" s="13" t="s">
        <v>7</v>
      </c>
      <c r="E212" s="10">
        <v>169994.35</v>
      </c>
      <c r="F212" s="10">
        <v>169994.35</v>
      </c>
      <c r="G212" s="10">
        <v>169994.35</v>
      </c>
      <c r="H212" s="11"/>
    </row>
    <row r="213" spans="1:8" ht="28.9" customHeight="1" x14ac:dyDescent="0.2">
      <c r="A213" s="12" t="s">
        <v>0</v>
      </c>
      <c r="B213" s="49"/>
      <c r="C213" s="51"/>
      <c r="D213" s="13" t="s">
        <v>8</v>
      </c>
      <c r="E213" s="14">
        <v>270000</v>
      </c>
      <c r="F213" s="14">
        <v>270000</v>
      </c>
      <c r="G213" s="14">
        <v>270000</v>
      </c>
      <c r="H213" s="11"/>
    </row>
    <row r="214" spans="1:8" ht="28.9" customHeight="1" x14ac:dyDescent="0.2">
      <c r="A214" s="12" t="s">
        <v>0</v>
      </c>
      <c r="B214" s="49"/>
      <c r="C214" s="51"/>
      <c r="D214" s="13" t="s">
        <v>9</v>
      </c>
      <c r="E214" s="14"/>
      <c r="F214" s="14"/>
      <c r="G214" s="14"/>
      <c r="H214" s="11"/>
    </row>
    <row r="215" spans="1:8" ht="14.65" customHeight="1" thickBot="1" x14ac:dyDescent="0.25">
      <c r="A215" s="15" t="s">
        <v>0</v>
      </c>
      <c r="B215" s="50"/>
      <c r="C215" s="52"/>
      <c r="D215" s="16" t="s">
        <v>10</v>
      </c>
      <c r="E215" s="17">
        <f>E211+E212+E213</f>
        <v>945000</v>
      </c>
      <c r="F215" s="17">
        <f>SUM(F211:F214)</f>
        <v>945000</v>
      </c>
      <c r="G215" s="17">
        <f>SUM(G211:G214)</f>
        <v>945000</v>
      </c>
      <c r="H215" s="11"/>
    </row>
    <row r="216" spans="1:8" ht="28.5" customHeight="1" x14ac:dyDescent="0.2">
      <c r="A216" s="8" t="s">
        <v>43</v>
      </c>
      <c r="B216" s="49" t="s">
        <v>80</v>
      </c>
      <c r="C216" s="51" t="s">
        <v>16</v>
      </c>
      <c r="D216" s="9" t="s">
        <v>6</v>
      </c>
      <c r="E216" s="10">
        <v>0</v>
      </c>
      <c r="F216" s="10">
        <v>0</v>
      </c>
      <c r="G216" s="10">
        <v>0</v>
      </c>
      <c r="H216" s="11"/>
    </row>
    <row r="217" spans="1:8" ht="30.75" customHeight="1" x14ac:dyDescent="0.2">
      <c r="A217" s="12" t="s">
        <v>0</v>
      </c>
      <c r="B217" s="49"/>
      <c r="C217" s="51"/>
      <c r="D217" s="13" t="s">
        <v>7</v>
      </c>
      <c r="E217" s="14"/>
      <c r="F217" s="14"/>
      <c r="G217" s="14"/>
      <c r="H217" s="11"/>
    </row>
    <row r="218" spans="1:8" ht="28.9" customHeight="1" x14ac:dyDescent="0.2">
      <c r="A218" s="12" t="s">
        <v>0</v>
      </c>
      <c r="B218" s="49"/>
      <c r="C218" s="51"/>
      <c r="D218" s="13" t="s">
        <v>8</v>
      </c>
      <c r="E218" s="14">
        <v>24000</v>
      </c>
      <c r="F218" s="14">
        <v>24000</v>
      </c>
      <c r="G218" s="14">
        <v>24000</v>
      </c>
      <c r="H218" s="11"/>
    </row>
    <row r="219" spans="1:8" ht="28.9" customHeight="1" x14ac:dyDescent="0.2">
      <c r="A219" s="12" t="s">
        <v>0</v>
      </c>
      <c r="B219" s="49"/>
      <c r="C219" s="51"/>
      <c r="D219" s="13" t="s">
        <v>9</v>
      </c>
      <c r="E219" s="14"/>
      <c r="F219" s="14"/>
      <c r="G219" s="14"/>
      <c r="H219" s="11"/>
    </row>
    <row r="220" spans="1:8" ht="14.65" customHeight="1" thickBot="1" x14ac:dyDescent="0.25">
      <c r="A220" s="15" t="s">
        <v>0</v>
      </c>
      <c r="B220" s="50"/>
      <c r="C220" s="52"/>
      <c r="D220" s="16" t="s">
        <v>10</v>
      </c>
      <c r="E220" s="17">
        <f>SUM(E216:E219)</f>
        <v>24000</v>
      </c>
      <c r="F220" s="17">
        <f>SUM(F216:F219)</f>
        <v>24000</v>
      </c>
      <c r="G220" s="17">
        <f>SUM(G216:G219)</f>
        <v>24000</v>
      </c>
      <c r="H220" s="11"/>
    </row>
    <row r="221" spans="1:8" ht="39.75" hidden="1" customHeight="1" x14ac:dyDescent="0.2">
      <c r="A221" s="36"/>
      <c r="B221" s="57"/>
      <c r="C221" s="59" t="s">
        <v>16</v>
      </c>
      <c r="D221" s="24" t="s">
        <v>6</v>
      </c>
      <c r="E221" s="34"/>
      <c r="F221" s="34"/>
      <c r="G221" s="34"/>
    </row>
    <row r="222" spans="1:8" ht="43.35" hidden="1" customHeight="1" x14ac:dyDescent="0.2">
      <c r="A222" s="30"/>
      <c r="B222" s="57"/>
      <c r="C222" s="59"/>
      <c r="D222" s="23" t="s">
        <v>7</v>
      </c>
      <c r="E222" s="31"/>
      <c r="F222" s="31"/>
      <c r="G222" s="31"/>
    </row>
    <row r="223" spans="1:8" ht="28.9" hidden="1" customHeight="1" x14ac:dyDescent="0.2">
      <c r="A223" s="30"/>
      <c r="B223" s="57"/>
      <c r="C223" s="59"/>
      <c r="D223" s="23" t="s">
        <v>8</v>
      </c>
      <c r="E223" s="31"/>
      <c r="F223" s="31"/>
      <c r="G223" s="31"/>
    </row>
    <row r="224" spans="1:8" ht="28.9" hidden="1" customHeight="1" x14ac:dyDescent="0.2">
      <c r="A224" s="30"/>
      <c r="B224" s="57"/>
      <c r="C224" s="59"/>
      <c r="D224" s="23" t="s">
        <v>9</v>
      </c>
      <c r="E224" s="31"/>
      <c r="F224" s="31"/>
      <c r="G224" s="31"/>
    </row>
    <row r="225" spans="1:7" ht="14.65" hidden="1" customHeight="1" thickBot="1" x14ac:dyDescent="0.25">
      <c r="A225" s="32"/>
      <c r="B225" s="58"/>
      <c r="C225" s="60"/>
      <c r="D225" s="25" t="s">
        <v>10</v>
      </c>
      <c r="E225" s="33">
        <f>SUM(E221:E224)</f>
        <v>0</v>
      </c>
      <c r="F225" s="33">
        <f>SUM(F221:F224)</f>
        <v>0</v>
      </c>
      <c r="G225" s="33">
        <f>SUM(G221:G224)</f>
        <v>0</v>
      </c>
    </row>
    <row r="226" spans="1:7" ht="27.75" customHeight="1" x14ac:dyDescent="0.2">
      <c r="A226" s="8" t="s">
        <v>44</v>
      </c>
      <c r="B226" s="49" t="s">
        <v>47</v>
      </c>
      <c r="C226" s="51" t="s">
        <v>16</v>
      </c>
      <c r="D226" s="9" t="s">
        <v>6</v>
      </c>
      <c r="E226" s="10">
        <v>0</v>
      </c>
      <c r="F226" s="10">
        <v>0</v>
      </c>
      <c r="G226" s="10">
        <v>0</v>
      </c>
    </row>
    <row r="227" spans="1:7" ht="29.25" customHeight="1" x14ac:dyDescent="0.2">
      <c r="A227" s="12" t="s">
        <v>0</v>
      </c>
      <c r="B227" s="49"/>
      <c r="C227" s="51"/>
      <c r="D227" s="13" t="s">
        <v>7</v>
      </c>
      <c r="E227" s="14"/>
      <c r="F227" s="14"/>
      <c r="G227" s="14"/>
    </row>
    <row r="228" spans="1:7" ht="28.9" customHeight="1" x14ac:dyDescent="0.2">
      <c r="A228" s="12" t="s">
        <v>0</v>
      </c>
      <c r="B228" s="49"/>
      <c r="C228" s="51"/>
      <c r="D228" s="13" t="s">
        <v>8</v>
      </c>
      <c r="E228" s="14">
        <v>13000</v>
      </c>
      <c r="F228" s="14">
        <v>13000</v>
      </c>
      <c r="G228" s="14">
        <v>13000</v>
      </c>
    </row>
    <row r="229" spans="1:7" ht="28.9" customHeight="1" x14ac:dyDescent="0.2">
      <c r="A229" s="12" t="s">
        <v>0</v>
      </c>
      <c r="B229" s="49"/>
      <c r="C229" s="51"/>
      <c r="D229" s="13" t="s">
        <v>9</v>
      </c>
      <c r="E229" s="14"/>
      <c r="F229" s="14"/>
      <c r="G229" s="14"/>
    </row>
    <row r="230" spans="1:7" ht="19.899999999999999" customHeight="1" thickBot="1" x14ac:dyDescent="0.25">
      <c r="A230" s="15" t="s">
        <v>0</v>
      </c>
      <c r="B230" s="50"/>
      <c r="C230" s="52"/>
      <c r="D230" s="16" t="s">
        <v>10</v>
      </c>
      <c r="E230" s="17">
        <f>SUM(E226:E229)</f>
        <v>13000</v>
      </c>
      <c r="F230" s="17">
        <f>SUM(F226:F229)</f>
        <v>13000</v>
      </c>
      <c r="G230" s="17">
        <f>SUM(G226:G229)</f>
        <v>13000</v>
      </c>
    </row>
    <row r="231" spans="1:7" s="11" customFormat="1" ht="27.75" customHeight="1" x14ac:dyDescent="0.2">
      <c r="A231" s="8" t="s">
        <v>46</v>
      </c>
      <c r="B231" s="49" t="s">
        <v>49</v>
      </c>
      <c r="C231" s="51" t="s">
        <v>16</v>
      </c>
      <c r="D231" s="9" t="s">
        <v>6</v>
      </c>
      <c r="E231" s="10">
        <f>E236+E246+E251</f>
        <v>0</v>
      </c>
      <c r="F231" s="10">
        <f t="shared" ref="F231:G231" si="20">F236+F246+F251</f>
        <v>0</v>
      </c>
      <c r="G231" s="10">
        <f t="shared" si="20"/>
        <v>0</v>
      </c>
    </row>
    <row r="232" spans="1:7" s="11" customFormat="1" ht="27.75" customHeight="1" x14ac:dyDescent="0.2">
      <c r="A232" s="12" t="s">
        <v>0</v>
      </c>
      <c r="B232" s="49"/>
      <c r="C232" s="51"/>
      <c r="D232" s="13" t="s">
        <v>7</v>
      </c>
      <c r="E232" s="10">
        <f t="shared" ref="E232:G234" si="21">E237+E247+E252</f>
        <v>0</v>
      </c>
      <c r="F232" s="10">
        <f t="shared" si="21"/>
        <v>0</v>
      </c>
      <c r="G232" s="10">
        <f t="shared" si="21"/>
        <v>0</v>
      </c>
    </row>
    <row r="233" spans="1:7" s="11" customFormat="1" ht="25.5" x14ac:dyDescent="0.2">
      <c r="A233" s="12" t="s">
        <v>0</v>
      </c>
      <c r="B233" s="49"/>
      <c r="C233" s="51"/>
      <c r="D233" s="13" t="s">
        <v>8</v>
      </c>
      <c r="E233" s="10">
        <v>80000</v>
      </c>
      <c r="F233" s="10">
        <v>80000</v>
      </c>
      <c r="G233" s="10">
        <v>80000</v>
      </c>
    </row>
    <row r="234" spans="1:7" s="11" customFormat="1" ht="25.5" x14ac:dyDescent="0.2">
      <c r="A234" s="12" t="s">
        <v>0</v>
      </c>
      <c r="B234" s="49"/>
      <c r="C234" s="51"/>
      <c r="D234" s="13" t="s">
        <v>9</v>
      </c>
      <c r="E234" s="10">
        <f t="shared" si="21"/>
        <v>0</v>
      </c>
      <c r="F234" s="10">
        <f t="shared" si="21"/>
        <v>0</v>
      </c>
      <c r="G234" s="10">
        <v>0</v>
      </c>
    </row>
    <row r="235" spans="1:7" s="11" customFormat="1" ht="13.5" thickBot="1" x14ac:dyDescent="0.25">
      <c r="A235" s="15" t="s">
        <v>0</v>
      </c>
      <c r="B235" s="50"/>
      <c r="C235" s="52"/>
      <c r="D235" s="16" t="s">
        <v>10</v>
      </c>
      <c r="E235" s="17">
        <f>SUM(E231:E234)</f>
        <v>80000</v>
      </c>
      <c r="F235" s="17">
        <f>SUM(F231:F234)</f>
        <v>80000</v>
      </c>
      <c r="G235" s="17">
        <f>SUM(G231:G234)</f>
        <v>80000</v>
      </c>
    </row>
    <row r="236" spans="1:7" ht="27" hidden="1" customHeight="1" x14ac:dyDescent="0.2">
      <c r="A236" s="8"/>
      <c r="B236" s="49"/>
      <c r="C236" s="51"/>
      <c r="D236" s="9"/>
      <c r="E236" s="10"/>
      <c r="F236" s="10"/>
      <c r="G236" s="10"/>
    </row>
    <row r="237" spans="1:7" ht="27.75" hidden="1" customHeight="1" x14ac:dyDescent="0.2">
      <c r="A237" s="12"/>
      <c r="B237" s="49"/>
      <c r="C237" s="51"/>
      <c r="D237" s="13"/>
      <c r="E237" s="14"/>
      <c r="F237" s="14"/>
      <c r="G237" s="14"/>
    </row>
    <row r="238" spans="1:7" hidden="1" x14ac:dyDescent="0.2">
      <c r="A238" s="12"/>
      <c r="B238" s="49"/>
      <c r="C238" s="51"/>
      <c r="D238" s="13"/>
      <c r="E238" s="14"/>
      <c r="F238" s="14"/>
      <c r="G238" s="14"/>
    </row>
    <row r="239" spans="1:7" hidden="1" x14ac:dyDescent="0.2">
      <c r="A239" s="12"/>
      <c r="B239" s="49"/>
      <c r="C239" s="51"/>
      <c r="D239" s="13"/>
      <c r="E239" s="14"/>
      <c r="F239" s="14"/>
      <c r="G239" s="14"/>
    </row>
    <row r="240" spans="1:7" ht="18" hidden="1" customHeight="1" thickBot="1" x14ac:dyDescent="0.25">
      <c r="A240" s="15"/>
      <c r="B240" s="50"/>
      <c r="C240" s="52"/>
      <c r="D240" s="16"/>
      <c r="E240" s="17"/>
      <c r="F240" s="17"/>
      <c r="G240" s="17"/>
    </row>
    <row r="241" spans="1:7" s="26" customFormat="1" hidden="1" x14ac:dyDescent="0.2">
      <c r="A241" s="36"/>
      <c r="B241" s="57"/>
      <c r="C241" s="59"/>
      <c r="D241" s="24"/>
      <c r="E241" s="34"/>
      <c r="F241" s="34"/>
      <c r="G241" s="34"/>
    </row>
    <row r="242" spans="1:7" s="26" customFormat="1" hidden="1" x14ac:dyDescent="0.2">
      <c r="A242" s="30"/>
      <c r="B242" s="57"/>
      <c r="C242" s="59"/>
      <c r="D242" s="23"/>
      <c r="E242" s="31"/>
      <c r="F242" s="31"/>
      <c r="G242" s="31"/>
    </row>
    <row r="243" spans="1:7" s="26" customFormat="1" hidden="1" x14ac:dyDescent="0.2">
      <c r="A243" s="30"/>
      <c r="B243" s="57"/>
      <c r="C243" s="59"/>
      <c r="D243" s="23"/>
      <c r="E243" s="34"/>
      <c r="F243" s="34"/>
      <c r="G243" s="34"/>
    </row>
    <row r="244" spans="1:7" s="26" customFormat="1" hidden="1" x14ac:dyDescent="0.2">
      <c r="A244" s="30"/>
      <c r="B244" s="57"/>
      <c r="C244" s="59"/>
      <c r="D244" s="23"/>
      <c r="E244" s="31"/>
      <c r="F244" s="31"/>
      <c r="G244" s="31"/>
    </row>
    <row r="245" spans="1:7" s="26" customFormat="1" ht="13.5" hidden="1" thickBot="1" x14ac:dyDescent="0.25">
      <c r="A245" s="32"/>
      <c r="B245" s="58"/>
      <c r="C245" s="60"/>
      <c r="D245" s="25"/>
      <c r="E245" s="33"/>
      <c r="F245" s="33"/>
      <c r="G245" s="33"/>
    </row>
    <row r="246" spans="1:7" ht="27.75" hidden="1" customHeight="1" x14ac:dyDescent="0.2">
      <c r="A246" s="8"/>
      <c r="B246" s="49"/>
      <c r="C246" s="51"/>
      <c r="D246" s="9"/>
      <c r="E246" s="10"/>
      <c r="F246" s="10"/>
      <c r="G246" s="10"/>
    </row>
    <row r="247" spans="1:7" ht="27.75" hidden="1" customHeight="1" x14ac:dyDescent="0.2">
      <c r="A247" s="12"/>
      <c r="B247" s="49"/>
      <c r="C247" s="51"/>
      <c r="D247" s="13"/>
      <c r="E247" s="14"/>
      <c r="F247" s="14"/>
      <c r="G247" s="14"/>
    </row>
    <row r="248" spans="1:7" hidden="1" x14ac:dyDescent="0.2">
      <c r="A248" s="12"/>
      <c r="B248" s="49"/>
      <c r="C248" s="51"/>
      <c r="D248" s="13"/>
      <c r="E248" s="14"/>
      <c r="F248" s="14"/>
      <c r="G248" s="14"/>
    </row>
    <row r="249" spans="1:7" hidden="1" x14ac:dyDescent="0.2">
      <c r="A249" s="12"/>
      <c r="B249" s="49"/>
      <c r="C249" s="51"/>
      <c r="D249" s="13"/>
      <c r="E249" s="14"/>
      <c r="F249" s="14"/>
      <c r="G249" s="14"/>
    </row>
    <row r="250" spans="1:7" ht="18" hidden="1" customHeight="1" thickBot="1" x14ac:dyDescent="0.25">
      <c r="A250" s="15"/>
      <c r="B250" s="50"/>
      <c r="C250" s="52"/>
      <c r="D250" s="16"/>
      <c r="E250" s="17"/>
      <c r="F250" s="17"/>
      <c r="G250" s="17"/>
    </row>
    <row r="251" spans="1:7" ht="27.75" hidden="1" customHeight="1" x14ac:dyDescent="0.2">
      <c r="A251" s="8"/>
      <c r="B251" s="49"/>
      <c r="C251" s="51"/>
      <c r="D251" s="9"/>
      <c r="E251" s="10"/>
      <c r="F251" s="10"/>
      <c r="G251" s="10"/>
    </row>
    <row r="252" spans="1:7" ht="25.5" hidden="1" customHeight="1" x14ac:dyDescent="0.2">
      <c r="A252" s="12"/>
      <c r="B252" s="49"/>
      <c r="C252" s="51"/>
      <c r="D252" s="13"/>
      <c r="E252" s="14"/>
      <c r="F252" s="14"/>
      <c r="G252" s="14"/>
    </row>
    <row r="253" spans="1:7" hidden="1" x14ac:dyDescent="0.2">
      <c r="A253" s="12"/>
      <c r="B253" s="49"/>
      <c r="C253" s="51"/>
      <c r="D253" s="13"/>
      <c r="E253" s="14"/>
      <c r="F253" s="14"/>
      <c r="G253" s="14"/>
    </row>
    <row r="254" spans="1:7" hidden="1" x14ac:dyDescent="0.2">
      <c r="A254" s="12"/>
      <c r="B254" s="49"/>
      <c r="C254" s="51"/>
      <c r="D254" s="13"/>
      <c r="E254" s="14"/>
      <c r="F254" s="14"/>
      <c r="G254" s="14"/>
    </row>
    <row r="255" spans="1:7" ht="18" hidden="1" customHeight="1" thickBot="1" x14ac:dyDescent="0.25">
      <c r="A255" s="15"/>
      <c r="B255" s="50"/>
      <c r="C255" s="52"/>
      <c r="D255" s="16"/>
      <c r="E255" s="17"/>
      <c r="F255" s="17"/>
      <c r="G255" s="17"/>
    </row>
    <row r="256" spans="1:7" ht="26.45" customHeight="1" x14ac:dyDescent="0.2">
      <c r="A256" s="8" t="s">
        <v>48</v>
      </c>
      <c r="B256" s="53" t="s">
        <v>20</v>
      </c>
      <c r="C256" s="54" t="s">
        <v>16</v>
      </c>
      <c r="D256" s="9" t="s">
        <v>6</v>
      </c>
      <c r="E256" s="10"/>
      <c r="F256" s="10"/>
      <c r="G256" s="10"/>
    </row>
    <row r="257" spans="1:7" ht="27.75" customHeight="1" x14ac:dyDescent="0.2">
      <c r="A257" s="12" t="s">
        <v>0</v>
      </c>
      <c r="B257" s="49"/>
      <c r="C257" s="55"/>
      <c r="D257" s="13" t="s">
        <v>7</v>
      </c>
      <c r="E257" s="14"/>
      <c r="F257" s="14"/>
      <c r="G257" s="14"/>
    </row>
    <row r="258" spans="1:7" ht="25.5" x14ac:dyDescent="0.2">
      <c r="A258" s="12" t="s">
        <v>0</v>
      </c>
      <c r="B258" s="49"/>
      <c r="C258" s="55"/>
      <c r="D258" s="13" t="s">
        <v>8</v>
      </c>
      <c r="E258" s="10">
        <v>1318917</v>
      </c>
      <c r="F258" s="10">
        <v>1378302</v>
      </c>
      <c r="G258" s="10">
        <v>1440318</v>
      </c>
    </row>
    <row r="259" spans="1:7" ht="25.5" x14ac:dyDescent="0.2">
      <c r="A259" s="12" t="s">
        <v>0</v>
      </c>
      <c r="B259" s="49"/>
      <c r="C259" s="55"/>
      <c r="D259" s="13" t="s">
        <v>9</v>
      </c>
      <c r="E259" s="14"/>
      <c r="F259" s="14"/>
      <c r="G259" s="14"/>
    </row>
    <row r="260" spans="1:7" ht="13.5" thickBot="1" x14ac:dyDescent="0.25">
      <c r="A260" s="15" t="s">
        <v>0</v>
      </c>
      <c r="B260" s="50"/>
      <c r="C260" s="56"/>
      <c r="D260" s="16" t="s">
        <v>10</v>
      </c>
      <c r="E260" s="17">
        <f>SUM(E256:E259)</f>
        <v>1318917</v>
      </c>
      <c r="F260" s="17">
        <f>SUM(F256:F259)</f>
        <v>1378302</v>
      </c>
      <c r="G260" s="17">
        <f>SUM(G256:G259)</f>
        <v>1440318</v>
      </c>
    </row>
    <row r="261" spans="1:7" ht="26.45" customHeight="1" x14ac:dyDescent="0.2">
      <c r="A261" s="8" t="s">
        <v>50</v>
      </c>
      <c r="B261" s="53" t="s">
        <v>81</v>
      </c>
      <c r="C261" s="54" t="s">
        <v>16</v>
      </c>
      <c r="D261" s="9" t="s">
        <v>6</v>
      </c>
      <c r="E261" s="10"/>
      <c r="F261" s="10"/>
      <c r="G261" s="10"/>
    </row>
    <row r="262" spans="1:7" ht="29.25" customHeight="1" x14ac:dyDescent="0.2">
      <c r="A262" s="12" t="s">
        <v>0</v>
      </c>
      <c r="B262" s="49"/>
      <c r="C262" s="55"/>
      <c r="D262" s="13" t="s">
        <v>7</v>
      </c>
      <c r="E262" s="14">
        <v>2846</v>
      </c>
      <c r="F262" s="14">
        <v>22999</v>
      </c>
      <c r="G262" s="14">
        <v>2720</v>
      </c>
    </row>
    <row r="263" spans="1:7" ht="25.5" x14ac:dyDescent="0.2">
      <c r="A263" s="12" t="s">
        <v>0</v>
      </c>
      <c r="B263" s="49"/>
      <c r="C263" s="55"/>
      <c r="D263" s="13" t="s">
        <v>8</v>
      </c>
      <c r="E263" s="14"/>
      <c r="F263" s="14"/>
      <c r="G263" s="14"/>
    </row>
    <row r="264" spans="1:7" ht="25.5" x14ac:dyDescent="0.2">
      <c r="A264" s="12" t="s">
        <v>0</v>
      </c>
      <c r="B264" s="49"/>
      <c r="C264" s="55"/>
      <c r="D264" s="13" t="s">
        <v>9</v>
      </c>
      <c r="E264" s="14"/>
      <c r="F264" s="14"/>
      <c r="G264" s="14"/>
    </row>
    <row r="265" spans="1:7" ht="13.5" thickBot="1" x14ac:dyDescent="0.25">
      <c r="A265" s="15" t="s">
        <v>0</v>
      </c>
      <c r="B265" s="50"/>
      <c r="C265" s="56"/>
      <c r="D265" s="16" t="s">
        <v>10</v>
      </c>
      <c r="E265" s="17">
        <f>SUM(E261:E264)</f>
        <v>2846</v>
      </c>
      <c r="F265" s="17">
        <f>SUM(F261:F264)</f>
        <v>22999</v>
      </c>
      <c r="G265" s="17">
        <f>SUM(G261:G264)</f>
        <v>2720</v>
      </c>
    </row>
    <row r="266" spans="1:7" ht="29.25" customHeight="1" x14ac:dyDescent="0.2">
      <c r="A266" s="8" t="s">
        <v>82</v>
      </c>
      <c r="B266" s="49" t="s">
        <v>84</v>
      </c>
      <c r="C266" s="51" t="s">
        <v>16</v>
      </c>
      <c r="D266" s="9" t="s">
        <v>6</v>
      </c>
      <c r="E266" s="10"/>
      <c r="F266" s="10"/>
      <c r="G266" s="10"/>
    </row>
    <row r="267" spans="1:7" ht="27" customHeight="1" x14ac:dyDescent="0.2">
      <c r="A267" s="12" t="s">
        <v>0</v>
      </c>
      <c r="B267" s="49"/>
      <c r="C267" s="51"/>
      <c r="D267" s="13" t="s">
        <v>7</v>
      </c>
      <c r="E267" s="14"/>
      <c r="F267" s="14"/>
      <c r="G267" s="14"/>
    </row>
    <row r="268" spans="1:7" ht="25.5" x14ac:dyDescent="0.2">
      <c r="A268" s="12" t="s">
        <v>0</v>
      </c>
      <c r="B268" s="49"/>
      <c r="C268" s="51"/>
      <c r="D268" s="13" t="s">
        <v>8</v>
      </c>
      <c r="E268" s="14">
        <v>329300</v>
      </c>
      <c r="F268" s="14">
        <v>329300</v>
      </c>
      <c r="G268" s="14">
        <v>329300</v>
      </c>
    </row>
    <row r="269" spans="1:7" ht="25.5" x14ac:dyDescent="0.2">
      <c r="A269" s="12" t="s">
        <v>0</v>
      </c>
      <c r="B269" s="49"/>
      <c r="C269" s="51"/>
      <c r="D269" s="13" t="s">
        <v>9</v>
      </c>
      <c r="E269" s="14"/>
      <c r="F269" s="14"/>
      <c r="G269" s="14"/>
    </row>
    <row r="270" spans="1:7" ht="13.5" thickBot="1" x14ac:dyDescent="0.25">
      <c r="A270" s="15" t="s">
        <v>0</v>
      </c>
      <c r="B270" s="50"/>
      <c r="C270" s="52"/>
      <c r="D270" s="16" t="s">
        <v>10</v>
      </c>
      <c r="E270" s="17">
        <f>SUM(E266:E269)</f>
        <v>329300</v>
      </c>
      <c r="F270" s="17">
        <f>SUM(F266:F269)</f>
        <v>329300</v>
      </c>
      <c r="G270" s="17">
        <f>SUM(G266:G269)</f>
        <v>329300</v>
      </c>
    </row>
    <row r="271" spans="1:7" ht="27.75" customHeight="1" x14ac:dyDescent="0.2">
      <c r="A271" s="8" t="s">
        <v>98</v>
      </c>
      <c r="B271" s="49" t="s">
        <v>85</v>
      </c>
      <c r="C271" s="51" t="s">
        <v>16</v>
      </c>
      <c r="D271" s="9" t="s">
        <v>6</v>
      </c>
      <c r="E271" s="10">
        <v>64131</v>
      </c>
      <c r="F271" s="10">
        <v>64131</v>
      </c>
      <c r="G271" s="10">
        <v>64131</v>
      </c>
    </row>
    <row r="272" spans="1:7" ht="27" customHeight="1" x14ac:dyDescent="0.2">
      <c r="A272" s="12" t="s">
        <v>0</v>
      </c>
      <c r="B272" s="49"/>
      <c r="C272" s="51"/>
      <c r="D272" s="13" t="s">
        <v>7</v>
      </c>
      <c r="E272" s="14"/>
      <c r="F272" s="14"/>
      <c r="G272" s="14"/>
    </row>
    <row r="273" spans="1:7" ht="25.5" x14ac:dyDescent="0.2">
      <c r="A273" s="12" t="s">
        <v>0</v>
      </c>
      <c r="B273" s="49"/>
      <c r="C273" s="51"/>
      <c r="D273" s="13" t="s">
        <v>8</v>
      </c>
      <c r="E273" s="14">
        <v>0</v>
      </c>
      <c r="F273" s="14"/>
      <c r="G273" s="14"/>
    </row>
    <row r="274" spans="1:7" ht="25.5" x14ac:dyDescent="0.2">
      <c r="A274" s="12" t="s">
        <v>0</v>
      </c>
      <c r="B274" s="49"/>
      <c r="C274" s="51"/>
      <c r="D274" s="13" t="s">
        <v>9</v>
      </c>
      <c r="E274" s="14"/>
      <c r="F274" s="14"/>
      <c r="G274" s="14"/>
    </row>
    <row r="275" spans="1:7" ht="13.5" thickBot="1" x14ac:dyDescent="0.25">
      <c r="A275" s="15" t="s">
        <v>0</v>
      </c>
      <c r="B275" s="50"/>
      <c r="C275" s="52"/>
      <c r="D275" s="16" t="s">
        <v>10</v>
      </c>
      <c r="E275" s="17">
        <f>SUM(E271:E274)</f>
        <v>64131</v>
      </c>
      <c r="F275" s="17">
        <f>SUM(F271:F274)</f>
        <v>64131</v>
      </c>
      <c r="G275" s="17">
        <f>SUM(G271:G274)</f>
        <v>64131</v>
      </c>
    </row>
    <row r="276" spans="1:7" ht="25.5" x14ac:dyDescent="0.2">
      <c r="A276" s="8" t="s">
        <v>100</v>
      </c>
      <c r="B276" s="49" t="s">
        <v>107</v>
      </c>
      <c r="C276" s="51" t="s">
        <v>16</v>
      </c>
      <c r="D276" s="9" t="s">
        <v>6</v>
      </c>
      <c r="E276" s="10">
        <v>498895</v>
      </c>
      <c r="F276" s="10"/>
      <c r="G276" s="10"/>
    </row>
    <row r="277" spans="1:7" ht="38.25" x14ac:dyDescent="0.2">
      <c r="A277" s="12" t="s">
        <v>0</v>
      </c>
      <c r="B277" s="49"/>
      <c r="C277" s="51"/>
      <c r="D277" s="13" t="s">
        <v>7</v>
      </c>
      <c r="E277" s="14"/>
      <c r="F277" s="14"/>
      <c r="G277" s="14"/>
    </row>
    <row r="278" spans="1:7" ht="25.5" x14ac:dyDescent="0.2">
      <c r="A278" s="12" t="s">
        <v>0</v>
      </c>
      <c r="B278" s="49"/>
      <c r="C278" s="51"/>
      <c r="D278" s="13" t="s">
        <v>8</v>
      </c>
      <c r="E278" s="14">
        <v>5039.34</v>
      </c>
      <c r="F278" s="14"/>
      <c r="G278" s="14"/>
    </row>
    <row r="279" spans="1:7" ht="25.5" x14ac:dyDescent="0.2">
      <c r="A279" s="12" t="s">
        <v>0</v>
      </c>
      <c r="B279" s="49"/>
      <c r="C279" s="51"/>
      <c r="D279" s="13" t="s">
        <v>9</v>
      </c>
      <c r="E279" s="14"/>
      <c r="F279" s="14"/>
      <c r="G279" s="14"/>
    </row>
    <row r="280" spans="1:7" ht="13.5" thickBot="1" x14ac:dyDescent="0.25">
      <c r="A280" s="15" t="s">
        <v>0</v>
      </c>
      <c r="B280" s="50"/>
      <c r="C280" s="52"/>
      <c r="D280" s="16" t="s">
        <v>10</v>
      </c>
      <c r="E280" s="17">
        <f>SUM(E276:E279)</f>
        <v>503934.34</v>
      </c>
      <c r="F280" s="17">
        <f>SUM(F276:F279)</f>
        <v>0</v>
      </c>
      <c r="G280" s="17">
        <f>SUM(G276:G279)</f>
        <v>0</v>
      </c>
    </row>
    <row r="281" spans="1:7" ht="30" customHeight="1" x14ac:dyDescent="0.2">
      <c r="A281" s="8" t="s">
        <v>102</v>
      </c>
      <c r="B281" s="49" t="s">
        <v>103</v>
      </c>
      <c r="C281" s="51" t="s">
        <v>16</v>
      </c>
      <c r="D281" s="9" t="s">
        <v>6</v>
      </c>
      <c r="E281" s="10"/>
      <c r="F281" s="10"/>
      <c r="G281" s="10"/>
    </row>
    <row r="282" spans="1:7" ht="27.75" customHeight="1" x14ac:dyDescent="0.2">
      <c r="A282" s="12" t="s">
        <v>0</v>
      </c>
      <c r="B282" s="49"/>
      <c r="C282" s="51"/>
      <c r="D282" s="13" t="s">
        <v>7</v>
      </c>
      <c r="E282" s="14"/>
      <c r="F282" s="14"/>
      <c r="G282" s="14"/>
    </row>
    <row r="283" spans="1:7" ht="25.5" x14ac:dyDescent="0.2">
      <c r="A283" s="12" t="s">
        <v>0</v>
      </c>
      <c r="B283" s="49"/>
      <c r="C283" s="51"/>
      <c r="D283" s="13" t="s">
        <v>8</v>
      </c>
      <c r="E283" s="14">
        <v>3000</v>
      </c>
      <c r="F283" s="14">
        <v>3000</v>
      </c>
      <c r="G283" s="14">
        <v>3000</v>
      </c>
    </row>
    <row r="284" spans="1:7" ht="25.5" x14ac:dyDescent="0.2">
      <c r="A284" s="12" t="s">
        <v>0</v>
      </c>
      <c r="B284" s="49"/>
      <c r="C284" s="51"/>
      <c r="D284" s="13" t="s">
        <v>9</v>
      </c>
      <c r="E284" s="14"/>
      <c r="F284" s="14"/>
      <c r="G284" s="14"/>
    </row>
    <row r="285" spans="1:7" ht="13.5" thickBot="1" x14ac:dyDescent="0.25">
      <c r="A285" s="15" t="s">
        <v>0</v>
      </c>
      <c r="B285" s="50"/>
      <c r="C285" s="52"/>
      <c r="D285" s="16" t="s">
        <v>10</v>
      </c>
      <c r="E285" s="17">
        <f>SUM(E281:E284)</f>
        <v>3000</v>
      </c>
      <c r="F285" s="17">
        <f>SUM(F281:F284)</f>
        <v>3000</v>
      </c>
      <c r="G285" s="17">
        <f>SUM(G281:G284)</f>
        <v>3000</v>
      </c>
    </row>
  </sheetData>
  <mergeCells count="117">
    <mergeCell ref="B141:B145"/>
    <mergeCell ref="C141:C145"/>
    <mergeCell ref="C176:C180"/>
    <mergeCell ref="B171:B175"/>
    <mergeCell ref="C171:C175"/>
    <mergeCell ref="B176:B180"/>
    <mergeCell ref="B276:B280"/>
    <mergeCell ref="C276:C280"/>
    <mergeCell ref="B115:B119"/>
    <mergeCell ref="C115:C119"/>
    <mergeCell ref="B120:B124"/>
    <mergeCell ref="C120:C124"/>
    <mergeCell ref="B196:B200"/>
    <mergeCell ref="C196:C200"/>
    <mergeCell ref="B201:B205"/>
    <mergeCell ref="C201:C205"/>
    <mergeCell ref="B181:B185"/>
    <mergeCell ref="B156:B160"/>
    <mergeCell ref="B161:B165"/>
    <mergeCell ref="B186:B190"/>
    <mergeCell ref="C186:C190"/>
    <mergeCell ref="B191:B195"/>
    <mergeCell ref="C191:C195"/>
    <mergeCell ref="C181:C185"/>
    <mergeCell ref="C211:C215"/>
    <mergeCell ref="B146:B150"/>
    <mergeCell ref="B60:B64"/>
    <mergeCell ref="C60:C64"/>
    <mergeCell ref="B85:B89"/>
    <mergeCell ref="B110:B114"/>
    <mergeCell ref="C151:C155"/>
    <mergeCell ref="C156:C160"/>
    <mergeCell ref="C161:C165"/>
    <mergeCell ref="B131:B135"/>
    <mergeCell ref="C131:C135"/>
    <mergeCell ref="B136:B140"/>
    <mergeCell ref="C136:C140"/>
    <mergeCell ref="B90:B94"/>
    <mergeCell ref="B105:B109"/>
    <mergeCell ref="B151:B155"/>
    <mergeCell ref="B95:B99"/>
    <mergeCell ref="B100:B104"/>
    <mergeCell ref="C90:C94"/>
    <mergeCell ref="C95:C99"/>
    <mergeCell ref="C100:C104"/>
    <mergeCell ref="C105:C109"/>
    <mergeCell ref="C146:C150"/>
    <mergeCell ref="C110:C114"/>
    <mergeCell ref="B126:B130"/>
    <mergeCell ref="C126:C130"/>
    <mergeCell ref="C5:C9"/>
    <mergeCell ref="D1:G1"/>
    <mergeCell ref="A2:G2"/>
    <mergeCell ref="A3:A4"/>
    <mergeCell ref="B3:B4"/>
    <mergeCell ref="C3:C4"/>
    <mergeCell ref="D3:D4"/>
    <mergeCell ref="E3:G3"/>
    <mergeCell ref="B5:B9"/>
    <mergeCell ref="C25:C29"/>
    <mergeCell ref="C30:C34"/>
    <mergeCell ref="C35:C39"/>
    <mergeCell ref="C10:C14"/>
    <mergeCell ref="C15:C19"/>
    <mergeCell ref="C20:C24"/>
    <mergeCell ref="B10:B14"/>
    <mergeCell ref="B35:B39"/>
    <mergeCell ref="B25:B29"/>
    <mergeCell ref="B15:B19"/>
    <mergeCell ref="B216:B220"/>
    <mergeCell ref="C216:C220"/>
    <mergeCell ref="B166:B170"/>
    <mergeCell ref="C166:C170"/>
    <mergeCell ref="B206:B210"/>
    <mergeCell ref="C206:C210"/>
    <mergeCell ref="B211:B215"/>
    <mergeCell ref="C40:C44"/>
    <mergeCell ref="B40:B44"/>
    <mergeCell ref="B45:B49"/>
    <mergeCell ref="C45:C49"/>
    <mergeCell ref="C85:C89"/>
    <mergeCell ref="B65:B69"/>
    <mergeCell ref="C65:C69"/>
    <mergeCell ref="B50:B54"/>
    <mergeCell ref="C50:C54"/>
    <mergeCell ref="B55:B59"/>
    <mergeCell ref="C55:C59"/>
    <mergeCell ref="B70:B74"/>
    <mergeCell ref="C70:C74"/>
    <mergeCell ref="B75:B79"/>
    <mergeCell ref="C75:C79"/>
    <mergeCell ref="B80:B84"/>
    <mergeCell ref="C80:C84"/>
    <mergeCell ref="B281:B285"/>
    <mergeCell ref="C281:C285"/>
    <mergeCell ref="B246:B250"/>
    <mergeCell ref="C246:C250"/>
    <mergeCell ref="B271:B275"/>
    <mergeCell ref="C271:C275"/>
    <mergeCell ref="B256:B260"/>
    <mergeCell ref="C256:C260"/>
    <mergeCell ref="B221:B225"/>
    <mergeCell ref="C221:C225"/>
    <mergeCell ref="B226:B230"/>
    <mergeCell ref="C226:C230"/>
    <mergeCell ref="B236:B240"/>
    <mergeCell ref="C236:C240"/>
    <mergeCell ref="B251:B255"/>
    <mergeCell ref="C251:C255"/>
    <mergeCell ref="B266:B270"/>
    <mergeCell ref="C266:C270"/>
    <mergeCell ref="B231:B235"/>
    <mergeCell ref="C231:C235"/>
    <mergeCell ref="B241:B245"/>
    <mergeCell ref="C241:C245"/>
    <mergeCell ref="B261:B265"/>
    <mergeCell ref="C261:C265"/>
  </mergeCells>
  <phoneticPr fontId="4" type="noConversion"/>
  <pageMargins left="0.15748031496062992" right="0.15748031496062992" top="0.27559055118110237" bottom="0.19685039370078741" header="0.31496062992125984" footer="0.15748031496062992"/>
  <pageSetup paperSize="9" scale="76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2018-01-11T08:54:57Z</cp:lastPrinted>
  <dcterms:created xsi:type="dcterms:W3CDTF">2006-09-16T00:00:00Z</dcterms:created>
  <dcterms:modified xsi:type="dcterms:W3CDTF">2025-02-05T05:14:47Z</dcterms:modified>
</cp:coreProperties>
</file>