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/>
  </bookViews>
  <sheets>
    <sheet name="Table1" sheetId="1" r:id="rId1"/>
  </sheets>
  <definedNames>
    <definedName name="_xlnm.Print_Area" localSheetId="0">Table1!$A$1:$I$97</definedName>
  </definedNames>
  <calcPr calcId="152511"/>
</workbook>
</file>

<file path=xl/calcChain.xml><?xml version="1.0" encoding="utf-8"?>
<calcChain xmlns="http://schemas.openxmlformats.org/spreadsheetml/2006/main">
  <c r="G91" i="1" l="1"/>
  <c r="G92" i="1"/>
  <c r="G93" i="1"/>
  <c r="G94" i="1"/>
  <c r="G81" i="1"/>
  <c r="G82" i="1"/>
  <c r="G83" i="1"/>
  <c r="G84" i="1"/>
  <c r="G80" i="1"/>
  <c r="G61" i="1"/>
  <c r="G32" i="1"/>
  <c r="G33" i="1"/>
  <c r="G34" i="1"/>
  <c r="G35" i="1"/>
  <c r="G69" i="1" l="1"/>
  <c r="G70" i="1"/>
  <c r="G72" i="1"/>
  <c r="G73" i="1"/>
  <c r="G45" i="1" l="1"/>
  <c r="G22" i="1"/>
  <c r="G21" i="1" s="1"/>
  <c r="G17" i="1" l="1"/>
  <c r="G12" i="1" s="1"/>
  <c r="I40" i="1" l="1"/>
  <c r="I39" i="1" s="1"/>
  <c r="I38" i="1" s="1"/>
  <c r="I37" i="1" s="1"/>
  <c r="H40" i="1"/>
  <c r="H39" i="1" s="1"/>
  <c r="H38" i="1" s="1"/>
  <c r="H37" i="1" s="1"/>
  <c r="G40" i="1"/>
  <c r="G39" i="1" s="1"/>
  <c r="G38" i="1" s="1"/>
  <c r="G37" i="1" s="1"/>
  <c r="G15" i="1"/>
  <c r="G14" i="1" s="1"/>
  <c r="G13" i="1" s="1"/>
  <c r="G67" i="1" l="1"/>
  <c r="G66" i="1" s="1"/>
  <c r="I87" i="1"/>
  <c r="I88" i="1"/>
  <c r="I86" i="1" s="1"/>
  <c r="H88" i="1"/>
  <c r="H89" i="1" s="1"/>
  <c r="H87" i="1" s="1"/>
  <c r="G88" i="1"/>
  <c r="G86" i="1" s="1"/>
  <c r="I62" i="1"/>
  <c r="I61" i="1" s="1"/>
  <c r="I59" i="1"/>
  <c r="I58" i="1" s="1"/>
  <c r="H59" i="1"/>
  <c r="H58" i="1" s="1"/>
  <c r="G59" i="1"/>
  <c r="G58" i="1" s="1"/>
  <c r="I53" i="1"/>
  <c r="I52" i="1" s="1"/>
  <c r="H53" i="1"/>
  <c r="H52" i="1" s="1"/>
  <c r="G53" i="1"/>
  <c r="G52" i="1" s="1"/>
  <c r="I51" i="1" l="1"/>
  <c r="I50" i="1" s="1"/>
  <c r="G87" i="1"/>
  <c r="H86" i="1"/>
  <c r="G44" i="1"/>
  <c r="H45" i="1"/>
  <c r="H44" i="1" s="1"/>
  <c r="I45" i="1"/>
  <c r="I44" i="1" s="1"/>
  <c r="I48" i="1"/>
  <c r="I47" i="1" s="1"/>
  <c r="H48" i="1"/>
  <c r="H47" i="1" s="1"/>
  <c r="G48" i="1"/>
  <c r="G47" i="1" s="1"/>
  <c r="G43" i="1" l="1"/>
  <c r="G42" i="1" s="1"/>
  <c r="H43" i="1"/>
  <c r="H42" i="1" s="1"/>
  <c r="I43" i="1"/>
  <c r="I42" i="1" s="1"/>
  <c r="H24" i="1"/>
  <c r="H17" i="1" s="1"/>
  <c r="H12" i="1" s="1"/>
  <c r="I24" i="1"/>
  <c r="I17" i="1" s="1"/>
  <c r="I12" i="1" s="1"/>
  <c r="I96" i="1" l="1"/>
  <c r="I11" i="1" s="1"/>
  <c r="H25" i="1"/>
  <c r="H62" i="1"/>
  <c r="H61" i="1" s="1"/>
  <c r="H51" i="1" s="1"/>
  <c r="H50" i="1" s="1"/>
  <c r="H96" i="1" s="1"/>
  <c r="H11" i="1" s="1"/>
  <c r="G62" i="1"/>
  <c r="G51" i="1" s="1"/>
  <c r="G79" i="1"/>
  <c r="G78" i="1" s="1"/>
  <c r="L51" i="1"/>
  <c r="L50" i="1" s="1"/>
  <c r="K51" i="1"/>
  <c r="K50" i="1" s="1"/>
  <c r="J51" i="1"/>
  <c r="J50" i="1" s="1"/>
  <c r="G50" i="1" l="1"/>
  <c r="G96" i="1" s="1"/>
  <c r="N50" i="1"/>
  <c r="G11" i="1" l="1"/>
  <c r="O50" i="1"/>
  <c r="M50" i="1"/>
</calcChain>
</file>

<file path=xl/sharedStrings.xml><?xml version="1.0" encoding="utf-8"?>
<sst xmlns="http://schemas.openxmlformats.org/spreadsheetml/2006/main" count="505" uniqueCount="112">
  <si>
    <t/>
  </si>
  <si>
    <t>рублей</t>
  </si>
  <si>
    <t>Наименование</t>
  </si>
  <si>
    <t>ГРБС</t>
  </si>
  <si>
    <t>Рз</t>
  </si>
  <si>
    <t>Пр</t>
  </si>
  <si>
    <t>ЦСР</t>
  </si>
  <si>
    <t>ВР</t>
  </si>
  <si>
    <t>2024 год</t>
  </si>
  <si>
    <t>2025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</si>
  <si>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</si>
  <si>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</si>
  <si>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</si>
  <si>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</si>
  <si>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</si>
  <si>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</si>
  <si>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</si>
  <si>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</si>
  <si>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</si>
  <si>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АДМИНИСТРАЦИЯ ЖИРЯТИНСКОГО РАЙОНА</t>
  </si>
  <si>
    <t>925</t>
  </si>
  <si>
    <t>Общегосударственные вопросы</t>
  </si>
  <si>
    <t>01</t>
  </si>
  <si>
    <t>Другие общегосударственные вопросы</t>
  </si>
  <si>
    <t>13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</si>
  <si>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</si>
  <si>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</si>
  <si>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</si>
  <si>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</si>
  <si>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25 4 29 81410</t>
  </si>
  <si>
    <t>Иные бюджетные ассигнования</t>
  </si>
  <si>
    <t>800</t>
  </si>
  <si>
    <t>Уплата налогов, сборов и иных платежей</t>
  </si>
  <si>
    <t>850</t>
  </si>
  <si>
    <t>Условно утведжденные расходы</t>
  </si>
  <si>
    <t>30 0 00 80080</t>
  </si>
  <si>
    <t>Резервные средства</t>
  </si>
  <si>
    <t>870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</si>
  <si>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</si>
  <si>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</si>
  <si>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</si>
  <si>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</si>
  <si>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</si>
  <si>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25 4 11 51180</t>
  </si>
  <si>
    <t>Межбюджетные трансферты</t>
  </si>
  <si>
    <t>500</t>
  </si>
  <si>
    <t>Иные межбюджетные трансферты</t>
  </si>
  <si>
    <t>540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</si>
  <si>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</si>
  <si>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</si>
  <si>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</si>
  <si>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Мероприятия в сфере пожарной безопасности</t>
  </si>
  <si>
    <t>25 4 16 81140</t>
  </si>
  <si>
    <t>Национальная экономика</t>
  </si>
  <si>
    <t>04</t>
  </si>
  <si>
    <t>Дорожное хозяйство (дорожные фонды)</t>
  </si>
  <si>
    <t>09</t>
  </si>
  <si>
    <t>Развитие и совершенствованиесети автомобильных дорог местного значения</t>
  </si>
  <si>
    <t>25 4 18 81600</t>
  </si>
  <si>
    <t>Обеспечение сохранности автомобильных дорог местного значенияи условий безопасности движения по ним</t>
  </si>
  <si>
    <t>25 4 18 S6170</t>
  </si>
  <si>
    <t>Жилищно-коммунальное хозяйство</t>
  </si>
  <si>
    <t>05</t>
  </si>
  <si>
    <t>Благоустройство</t>
  </si>
  <si>
    <t>Организация и обеспечение освещения улиц</t>
  </si>
  <si>
    <t>25 4 19 81690</t>
  </si>
  <si>
    <t>Озеленение территории</t>
  </si>
  <si>
    <t>25 4 20 81700</t>
  </si>
  <si>
    <t>Организация и содержание мест захоронения (кладбищ)</t>
  </si>
  <si>
    <t>25 4 21 81710</t>
  </si>
  <si>
    <t>Мероприятия по благоустройству</t>
  </si>
  <si>
    <t>25 4 22 81730</t>
  </si>
  <si>
    <t>Реализация программ формирования современной городской среды</t>
  </si>
  <si>
    <t>26 1 F2 55550</t>
  </si>
  <si>
    <t>Образование</t>
  </si>
  <si>
    <t>07</t>
  </si>
  <si>
    <t>Молодежная политика</t>
  </si>
  <si>
    <t>Мероприятия по работе с семьей, детьми и молодежью</t>
  </si>
  <si>
    <t>25 4 24 82360</t>
  </si>
  <si>
    <t>Культура, кинематография</t>
  </si>
  <si>
    <t>08</t>
  </si>
  <si>
    <t>Культура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</si>
  <si>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по созданию условий для организации досуга и обеспечения жителей поселений услугами организаций культуры</t>
  </si>
  <si>
    <t>25 4 25 84260</t>
  </si>
  <si>
    <t>Физическая культура и спорт</t>
  </si>
  <si>
    <t>11</t>
  </si>
  <si>
    <t>Массовый спорт</t>
  </si>
  <si>
    <t>Мероприятия по развитию физической культуры и спорта</t>
  </si>
  <si>
    <t>25 4 23 82300</t>
  </si>
  <si>
    <t>ИТОГО:</t>
  </si>
  <si>
    <t>Приложение 4</t>
  </si>
  <si>
    <t>к решению Жирятинского сельского Совета народных депутатов</t>
  </si>
  <si>
    <t xml:space="preserve">Реализация инициативных проектов </t>
  </si>
  <si>
    <t>25 4 30 84330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</si>
  <si>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по благоустройству территории поселения</t>
  </si>
  <si>
    <t>Членские взносы некоммерческим организациям</t>
  </si>
  <si>
    <t>2026 год</t>
  </si>
  <si>
    <t>Организация и проведение выборов и референдумов</t>
  </si>
  <si>
    <t>30 0 00 80060</t>
  </si>
  <si>
    <t>Специальные расходы</t>
  </si>
  <si>
    <t>Ведомственная структура расходов бюджета Жирятинского сельского поселения Жирятинского муниципального района Брянской области на 2024 год и на плановый период 2025 и 2026 годов</t>
  </si>
  <si>
    <t>Обеспечение проведения выборов и референдумов</t>
  </si>
  <si>
    <t>25 4 27 S5870</t>
  </si>
  <si>
    <t>от 15  декабря 2023 года № 4-98</t>
  </si>
  <si>
    <t>Опубликование нормативных правовых актов муниципальных образований и иной официальной информации</t>
  </si>
  <si>
    <t>25 4 28 80100</t>
  </si>
  <si>
    <t>Исполнение судебных актов</t>
  </si>
  <si>
    <t>Реализация инициативных проектов ("Ремонт символического памятника воинам землякам в д. Новое Каплино")</t>
  </si>
  <si>
    <t>25 4 27 S5871</t>
  </si>
  <si>
    <t>"О бюджете Жирятинского сельского поселения Жирятинского муниципального района Брянской области на 2024 год и плановый период 2025 и 2026 годов"</t>
  </si>
  <si>
    <t>Реализация инициативных проектов ("Ремонт символического памятника воинам односельчанам в с. Савлуково")</t>
  </si>
  <si>
    <t>25 4 27 S5872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</si>
</sst>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top" wrapText="1"/>
    </xf>
    <xf numFmtId="0" fontId="8" fillId="0" borderId="1">
      <alignment vertical="top" wrapText="1"/>
    </xf>
  </cellStyleXfs>
  <cellXfs count="28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0" fillId="0" borderId="0" xfId="0" applyNumberFormat="1" applyFont="1" applyFill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top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1" applyNumberFormat="1" applyFont="1" applyProtection="1">
      <alignment vertical="top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horizontal="right" vertical="top" wrapText="1"/>
    </xf>
    <xf numFmtId="0" fontId="0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</cellXfs>
  <cellStyles count="2">
    <cellStyle name="xl3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view="pageBreakPreview" topLeftCell="A89" zoomScale="85" zoomScaleNormal="100" zoomScaleSheetLayoutView="85" workbookViewId="0">
      <selection activeCell="G96" sqref="G11:H96"/>
    </sheetView>
  </sheetViews>
  <sheetFormatPr defaultRowHeight="12.75" x14ac:dyDescent="0.2"/>
  <cols>
    <col min="1" max="1" width="45.83203125" customWidth="1"/>
    <col min="2" max="2" width="8.83203125" customWidth="1"/>
    <col min="3" max="3" width="6.1640625" customWidth="1"/>
    <col min="4" max="4" width="6.33203125" customWidth="1"/>
    <col min="5" max="5" width="20" customWidth="1"/>
    <col min="6" max="6" width="9" customWidth="1"/>
    <col min="7" max="7" width="22.83203125" customWidth="1"/>
    <col min="8" max="8" width="23.5" customWidth="1"/>
    <col min="9" max="9" width="23.33203125" customWidth="1"/>
    <col min="10" max="10" width="17.1640625" hidden="1" customWidth="1"/>
    <col min="11" max="12" width="18" hidden="1" customWidth="1"/>
    <col min="13" max="13" width="14.5" hidden="1" customWidth="1"/>
    <col min="14" max="14" width="14.6640625" hidden="1" customWidth="1"/>
    <col min="15" max="15" width="0" hidden="1" customWidth="1"/>
    <col min="16" max="16" width="11.1640625" customWidth="1"/>
  </cols>
  <sheetData>
    <row r="1" spans="1:9" x14ac:dyDescent="0.2">
      <c r="G1" s="24" t="s">
        <v>90</v>
      </c>
      <c r="H1" s="24"/>
      <c r="I1" s="24"/>
    </row>
    <row r="2" spans="1:9" x14ac:dyDescent="0.2">
      <c r="G2" s="25" t="s">
        <v>91</v>
      </c>
      <c r="H2" s="25"/>
      <c r="I2" s="25"/>
    </row>
    <row r="3" spans="1:9" x14ac:dyDescent="0.2">
      <c r="G3" s="26" t="s">
        <v>103</v>
      </c>
      <c r="H3" s="25"/>
      <c r="I3" s="25"/>
    </row>
    <row r="4" spans="1:9" ht="48" customHeight="1" x14ac:dyDescent="0.2">
      <c r="G4" s="27" t="s">
        <v>109</v>
      </c>
      <c r="H4" s="27"/>
      <c r="I4" s="27"/>
    </row>
    <row r="5" spans="1:9" ht="12" customHeight="1" x14ac:dyDescent="0.2"/>
    <row r="6" spans="1:9" ht="15.75" hidden="1" x14ac:dyDescent="0.2">
      <c r="A6" s="1" t="s">
        <v>0</v>
      </c>
      <c r="B6" s="1" t="s">
        <v>0</v>
      </c>
      <c r="C6" s="1" t="s">
        <v>0</v>
      </c>
      <c r="D6" s="2" t="s">
        <v>0</v>
      </c>
      <c r="E6" s="2" t="s">
        <v>0</v>
      </c>
      <c r="F6" s="2" t="s">
        <v>0</v>
      </c>
      <c r="G6" s="20" t="s">
        <v>0</v>
      </c>
      <c r="H6" s="20"/>
      <c r="I6" s="20"/>
    </row>
    <row r="7" spans="1:9" ht="36.75" customHeight="1" x14ac:dyDescent="0.2">
      <c r="A7" s="21" t="s">
        <v>100</v>
      </c>
      <c r="B7" s="21"/>
      <c r="C7" s="21"/>
      <c r="D7" s="21"/>
      <c r="E7" s="21"/>
      <c r="F7" s="21"/>
      <c r="G7" s="21"/>
      <c r="H7" s="21"/>
      <c r="I7" s="21"/>
    </row>
    <row r="8" spans="1:9" ht="15.75" x14ac:dyDescent="0.2">
      <c r="A8" s="22" t="s">
        <v>1</v>
      </c>
      <c r="B8" s="22"/>
      <c r="C8" s="22"/>
      <c r="D8" s="22"/>
      <c r="E8" s="22"/>
      <c r="F8" s="22"/>
      <c r="G8" s="22"/>
      <c r="H8" s="22"/>
      <c r="I8" s="22"/>
    </row>
    <row r="9" spans="1:9" ht="15.75" x14ac:dyDescent="0.2">
      <c r="A9" s="3" t="s">
        <v>2</v>
      </c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  <c r="G9" s="3" t="s">
        <v>8</v>
      </c>
      <c r="H9" s="3" t="s">
        <v>9</v>
      </c>
      <c r="I9" s="3" t="s">
        <v>96</v>
      </c>
    </row>
    <row r="10" spans="1:9" ht="15.75" x14ac:dyDescent="0.2">
      <c r="A10" s="3" t="s">
        <v>10</v>
      </c>
      <c r="B10" s="3" t="s">
        <v>11</v>
      </c>
      <c r="C10" s="3" t="s">
        <v>12</v>
      </c>
      <c r="D10" s="3" t="s">
        <v>13</v>
      </c>
      <c r="E10" s="3" t="s">
        <v>14</v>
      </c>
      <c r="F10" s="3" t="s">
        <v>15</v>
      </c>
      <c r="G10" s="3" t="s">
        <v>16</v>
      </c>
      <c r="H10" s="3" t="s">
        <v>17</v>
      </c>
      <c r="I10" s="3" t="s">
        <v>18</v>
      </c>
    </row>
    <row r="11" spans="1:9" ht="31.5" x14ac:dyDescent="0.2">
      <c r="A11" s="5" t="s">
        <v>19</v>
      </c>
      <c r="B11" s="6" t="s">
        <v>20</v>
      </c>
      <c r="C11" s="6" t="s">
        <v>0</v>
      </c>
      <c r="D11" s="6" t="s">
        <v>0</v>
      </c>
      <c r="E11" s="7" t="s">
        <v>0</v>
      </c>
      <c r="F11" s="7" t="s">
        <v>0</v>
      </c>
      <c r="G11" s="8">
        <f>G96</f>
        <v>24002312.109999999</v>
      </c>
      <c r="H11" s="8">
        <f>H96</f>
        <v>17079440.59</v>
      </c>
      <c r="I11" s="8">
        <f>I96</f>
        <v>17282938.75</v>
      </c>
    </row>
    <row r="12" spans="1:9" ht="15.75" x14ac:dyDescent="0.2">
      <c r="A12" s="14" t="s">
        <v>21</v>
      </c>
      <c r="B12" s="6" t="s">
        <v>20</v>
      </c>
      <c r="C12" s="6" t="s">
        <v>22</v>
      </c>
      <c r="D12" s="16"/>
      <c r="E12" s="6" t="s">
        <v>0</v>
      </c>
      <c r="F12" s="6" t="s">
        <v>0</v>
      </c>
      <c r="G12" s="8">
        <f>G13+G17</f>
        <v>52264</v>
      </c>
      <c r="H12" s="8">
        <f t="shared" ref="H12:I12" si="0">H13+H17</f>
        <v>122399</v>
      </c>
      <c r="I12" s="8">
        <f t="shared" si="0"/>
        <v>246199</v>
      </c>
    </row>
    <row r="13" spans="1:9" ht="31.5" x14ac:dyDescent="0.2">
      <c r="A13" s="15" t="s">
        <v>101</v>
      </c>
      <c r="B13" s="9">
        <v>925</v>
      </c>
      <c r="C13" s="13" t="s">
        <v>22</v>
      </c>
      <c r="D13" s="13" t="s">
        <v>75</v>
      </c>
      <c r="E13" s="13"/>
      <c r="F13" s="9"/>
      <c r="G13" s="10">
        <f>G14</f>
        <v>32670</v>
      </c>
      <c r="H13" s="10"/>
      <c r="I13" s="10"/>
    </row>
    <row r="14" spans="1:9" ht="31.5" x14ac:dyDescent="0.2">
      <c r="A14" s="15" t="s">
        <v>97</v>
      </c>
      <c r="B14" s="9">
        <v>925</v>
      </c>
      <c r="C14" s="13" t="s">
        <v>22</v>
      </c>
      <c r="D14" s="13" t="s">
        <v>75</v>
      </c>
      <c r="E14" s="13" t="s">
        <v>98</v>
      </c>
      <c r="F14" s="9"/>
      <c r="G14" s="10">
        <f>G15</f>
        <v>32670</v>
      </c>
      <c r="H14" s="10"/>
      <c r="I14" s="10"/>
    </row>
    <row r="15" spans="1:9" ht="15.75" x14ac:dyDescent="0.2">
      <c r="A15" s="15" t="s">
        <v>30</v>
      </c>
      <c r="B15" s="9">
        <v>925</v>
      </c>
      <c r="C15" s="13" t="s">
        <v>22</v>
      </c>
      <c r="D15" s="13" t="s">
        <v>75</v>
      </c>
      <c r="E15" s="13" t="s">
        <v>98</v>
      </c>
      <c r="F15" s="9">
        <v>800</v>
      </c>
      <c r="G15" s="10">
        <f>G16</f>
        <v>32670</v>
      </c>
      <c r="H15" s="10"/>
      <c r="I15" s="10"/>
    </row>
    <row r="16" spans="1:9" ht="15.75" x14ac:dyDescent="0.2">
      <c r="A16" s="15" t="s">
        <v>99</v>
      </c>
      <c r="B16" s="9">
        <v>925</v>
      </c>
      <c r="C16" s="13" t="s">
        <v>22</v>
      </c>
      <c r="D16" s="13" t="s">
        <v>75</v>
      </c>
      <c r="E16" s="13" t="s">
        <v>98</v>
      </c>
      <c r="F16" s="9">
        <v>880</v>
      </c>
      <c r="G16" s="10">
        <v>32670</v>
      </c>
      <c r="H16" s="10"/>
      <c r="I16" s="10"/>
    </row>
    <row r="17" spans="1:9" ht="31.5" x14ac:dyDescent="0.2">
      <c r="A17" s="15" t="s">
        <v>23</v>
      </c>
      <c r="B17" s="9" t="s">
        <v>20</v>
      </c>
      <c r="C17" s="9" t="s">
        <v>22</v>
      </c>
      <c r="D17" s="9" t="s">
        <v>24</v>
      </c>
      <c r="E17" s="9" t="s">
        <v>0</v>
      </c>
      <c r="F17" s="9" t="s">
        <v>0</v>
      </c>
      <c r="G17" s="10">
        <f>G18+G24+G21</f>
        <v>19594</v>
      </c>
      <c r="H17" s="10">
        <f>H18+H24</f>
        <v>122399</v>
      </c>
      <c r="I17" s="10">
        <f>I18+I24</f>
        <v>246199</v>
      </c>
    </row>
    <row r="18" spans="1:9" ht="31.5" x14ac:dyDescent="0.2">
      <c r="A18" s="11" t="s">
        <v>95</v>
      </c>
      <c r="B18" s="9" t="s">
        <v>20</v>
      </c>
      <c r="C18" s="9" t="s">
        <v>22</v>
      </c>
      <c r="D18" s="9" t="s">
        <v>24</v>
      </c>
      <c r="E18" s="9" t="s">
        <v>29</v>
      </c>
      <c r="F18" s="12" t="s">
        <v>0</v>
      </c>
      <c r="G18" s="10">
        <v>6000</v>
      </c>
      <c r="H18" s="10">
        <v>6000</v>
      </c>
      <c r="I18" s="10">
        <v>6000</v>
      </c>
    </row>
    <row r="19" spans="1:9" ht="15.75" x14ac:dyDescent="0.2">
      <c r="A19" s="11" t="s">
        <v>30</v>
      </c>
      <c r="B19" s="9" t="s">
        <v>20</v>
      </c>
      <c r="C19" s="9" t="s">
        <v>22</v>
      </c>
      <c r="D19" s="9" t="s">
        <v>24</v>
      </c>
      <c r="E19" s="9" t="s">
        <v>29</v>
      </c>
      <c r="F19" s="9" t="s">
        <v>31</v>
      </c>
      <c r="G19" s="10">
        <v>6000</v>
      </c>
      <c r="H19" s="10">
        <v>6000</v>
      </c>
      <c r="I19" s="10">
        <v>6000</v>
      </c>
    </row>
    <row r="20" spans="1:9" ht="31.5" x14ac:dyDescent="0.2">
      <c r="A20" s="11" t="s">
        <v>32</v>
      </c>
      <c r="B20" s="9" t="s">
        <v>20</v>
      </c>
      <c r="C20" s="9" t="s">
        <v>22</v>
      </c>
      <c r="D20" s="9" t="s">
        <v>24</v>
      </c>
      <c r="E20" s="9" t="s">
        <v>29</v>
      </c>
      <c r="F20" s="9" t="s">
        <v>33</v>
      </c>
      <c r="G20" s="10">
        <v>6000</v>
      </c>
      <c r="H20" s="10">
        <v>6000</v>
      </c>
      <c r="I20" s="10">
        <v>6000</v>
      </c>
    </row>
    <row r="21" spans="1:9" ht="63" x14ac:dyDescent="0.2">
      <c r="A21" s="11" t="s">
        <v>104</v>
      </c>
      <c r="B21" s="9">
        <v>925</v>
      </c>
      <c r="C21" s="9" t="s">
        <v>22</v>
      </c>
      <c r="D21" s="9">
        <v>13</v>
      </c>
      <c r="E21" s="9" t="s">
        <v>105</v>
      </c>
      <c r="F21" s="9"/>
      <c r="G21" s="10">
        <f>G22</f>
        <v>13594</v>
      </c>
      <c r="H21" s="10"/>
      <c r="I21" s="10"/>
    </row>
    <row r="22" spans="1:9" ht="47.25" x14ac:dyDescent="0.2">
      <c r="A22" s="11" t="s">
        <v>25</v>
      </c>
      <c r="B22" s="9">
        <v>925</v>
      </c>
      <c r="C22" s="9" t="s">
        <v>22</v>
      </c>
      <c r="D22" s="9">
        <v>13</v>
      </c>
      <c r="E22" s="9" t="s">
        <v>105</v>
      </c>
      <c r="F22" s="9">
        <v>200</v>
      </c>
      <c r="G22" s="10">
        <f>G23</f>
        <v>13594</v>
      </c>
      <c r="H22" s="10"/>
      <c r="I22" s="10"/>
    </row>
    <row r="23" spans="1:9" ht="47.25" x14ac:dyDescent="0.2">
      <c r="A23" s="11" t="s">
        <v>27</v>
      </c>
      <c r="B23" s="9">
        <v>925</v>
      </c>
      <c r="C23" s="9" t="s">
        <v>22</v>
      </c>
      <c r="D23" s="9">
        <v>13</v>
      </c>
      <c r="E23" s="9" t="s">
        <v>105</v>
      </c>
      <c r="F23" s="9">
        <v>240</v>
      </c>
      <c r="G23" s="10">
        <v>13594</v>
      </c>
      <c r="H23" s="10"/>
      <c r="I23" s="10"/>
    </row>
    <row r="24" spans="1:9" ht="15.75" x14ac:dyDescent="0.2">
      <c r="A24" s="11" t="s">
        <v>34</v>
      </c>
      <c r="B24" s="9" t="s">
        <v>20</v>
      </c>
      <c r="C24" s="9" t="s">
        <v>22</v>
      </c>
      <c r="D24" s="9" t="s">
        <v>24</v>
      </c>
      <c r="E24" s="9" t="s">
        <v>35</v>
      </c>
      <c r="F24" s="12" t="s">
        <v>0</v>
      </c>
      <c r="G24" s="10"/>
      <c r="H24" s="10">
        <f>H26</f>
        <v>116399</v>
      </c>
      <c r="I24" s="10">
        <f>I26</f>
        <v>240199</v>
      </c>
    </row>
    <row r="25" spans="1:9" ht="15.75" x14ac:dyDescent="0.2">
      <c r="A25" s="11" t="s">
        <v>30</v>
      </c>
      <c r="B25" s="9" t="s">
        <v>20</v>
      </c>
      <c r="C25" s="9" t="s">
        <v>22</v>
      </c>
      <c r="D25" s="9" t="s">
        <v>24</v>
      </c>
      <c r="E25" s="9" t="s">
        <v>35</v>
      </c>
      <c r="F25" s="9" t="s">
        <v>31</v>
      </c>
      <c r="G25" s="10"/>
      <c r="H25" s="10">
        <f>H24</f>
        <v>116399</v>
      </c>
      <c r="I25" s="10">
        <v>240199</v>
      </c>
    </row>
    <row r="26" spans="1:9" ht="15.75" x14ac:dyDescent="0.2">
      <c r="A26" s="11" t="s">
        <v>36</v>
      </c>
      <c r="B26" s="9" t="s">
        <v>20</v>
      </c>
      <c r="C26" s="9" t="s">
        <v>22</v>
      </c>
      <c r="D26" s="9" t="s">
        <v>24</v>
      </c>
      <c r="E26" s="9" t="s">
        <v>35</v>
      </c>
      <c r="F26" s="9" t="s">
        <v>37</v>
      </c>
      <c r="G26" s="10"/>
      <c r="H26" s="10">
        <v>116399</v>
      </c>
      <c r="I26" s="10">
        <v>240199</v>
      </c>
    </row>
    <row r="27" spans="1:9" ht="15.75" hidden="1" x14ac:dyDescent="0.2">
      <c r="A27" s="14" t="s">
        <v>38</v>
      </c>
      <c r="B27" s="6" t="s">
        <v>20</v>
      </c>
      <c r="C27" s="6" t="s">
        <v>39</v>
      </c>
      <c r="D27" s="6" t="s">
        <v>0</v>
      </c>
      <c r="E27" s="6" t="s">
        <v>0</v>
      </c>
      <c r="F27" s="6" t="s">
        <v>0</v>
      </c>
      <c r="G27" s="8"/>
      <c r="H27" s="8"/>
      <c r="I27" s="8"/>
    </row>
    <row r="28" spans="1:9" ht="31.5" hidden="1" x14ac:dyDescent="0.2">
      <c r="A28" s="15" t="s">
        <v>40</v>
      </c>
      <c r="B28" s="9" t="s">
        <v>20</v>
      </c>
      <c r="C28" s="9" t="s">
        <v>39</v>
      </c>
      <c r="D28" s="9" t="s">
        <v>41</v>
      </c>
      <c r="E28" s="9" t="s">
        <v>0</v>
      </c>
      <c r="F28" s="9" t="s">
        <v>0</v>
      </c>
      <c r="G28" s="10"/>
      <c r="H28" s="10"/>
      <c r="I28" s="10"/>
    </row>
    <row r="29" spans="1:9" ht="47.25" hidden="1" x14ac:dyDescent="0.2">
      <c r="A29" s="11" t="s">
        <v>42</v>
      </c>
      <c r="B29" s="9" t="s">
        <v>20</v>
      </c>
      <c r="C29" s="9" t="s">
        <v>39</v>
      </c>
      <c r="D29" s="9" t="s">
        <v>41</v>
      </c>
      <c r="E29" s="9" t="s">
        <v>43</v>
      </c>
      <c r="F29" s="12" t="s">
        <v>0</v>
      </c>
      <c r="G29" s="10"/>
      <c r="H29" s="10"/>
      <c r="I29" s="10"/>
    </row>
    <row r="30" spans="1:9" ht="15.75" hidden="1" x14ac:dyDescent="0.2">
      <c r="A30" s="11" t="s">
        <v>44</v>
      </c>
      <c r="B30" s="9" t="s">
        <v>20</v>
      </c>
      <c r="C30" s="9" t="s">
        <v>39</v>
      </c>
      <c r="D30" s="9" t="s">
        <v>41</v>
      </c>
      <c r="E30" s="9" t="s">
        <v>43</v>
      </c>
      <c r="F30" s="9" t="s">
        <v>45</v>
      </c>
      <c r="G30" s="10"/>
      <c r="H30" s="10"/>
      <c r="I30" s="10"/>
    </row>
    <row r="31" spans="1:9" ht="15.75" hidden="1" x14ac:dyDescent="0.2">
      <c r="A31" s="11" t="s">
        <v>46</v>
      </c>
      <c r="B31" s="9" t="s">
        <v>20</v>
      </c>
      <c r="C31" s="9" t="s">
        <v>39</v>
      </c>
      <c r="D31" s="9" t="s">
        <v>41</v>
      </c>
      <c r="E31" s="9" t="s">
        <v>43</v>
      </c>
      <c r="F31" s="9" t="s">
        <v>47</v>
      </c>
      <c r="G31" s="10"/>
      <c r="H31" s="10"/>
      <c r="I31" s="10"/>
    </row>
    <row r="32" spans="1:9" ht="20.25" customHeight="1" x14ac:dyDescent="0.2">
      <c r="A32" s="5" t="s">
        <v>38</v>
      </c>
      <c r="B32" s="6">
        <v>925</v>
      </c>
      <c r="C32" s="16" t="s">
        <v>39</v>
      </c>
      <c r="D32" s="16"/>
      <c r="E32" s="6"/>
      <c r="F32" s="6"/>
      <c r="G32" s="8">
        <f>G33</f>
        <v>345446</v>
      </c>
      <c r="H32" s="8">
        <v>379512</v>
      </c>
      <c r="I32" s="8">
        <v>414627</v>
      </c>
    </row>
    <row r="33" spans="1:9" ht="41.25" customHeight="1" x14ac:dyDescent="0.2">
      <c r="A33" s="11" t="s">
        <v>40</v>
      </c>
      <c r="B33" s="9">
        <v>925</v>
      </c>
      <c r="C33" s="13" t="s">
        <v>39</v>
      </c>
      <c r="D33" s="13" t="s">
        <v>41</v>
      </c>
      <c r="E33" s="9"/>
      <c r="F33" s="9"/>
      <c r="G33" s="10">
        <f>G34</f>
        <v>345446</v>
      </c>
      <c r="H33" s="10">
        <v>379512</v>
      </c>
      <c r="I33" s="10">
        <v>414627</v>
      </c>
    </row>
    <row r="34" spans="1:9" ht="54.75" customHeight="1" x14ac:dyDescent="0.2">
      <c r="A34" s="11" t="s">
        <v>42</v>
      </c>
      <c r="B34" s="9">
        <v>925</v>
      </c>
      <c r="C34" s="13" t="s">
        <v>39</v>
      </c>
      <c r="D34" s="13" t="s">
        <v>41</v>
      </c>
      <c r="E34" s="9" t="s">
        <v>43</v>
      </c>
      <c r="F34" s="9"/>
      <c r="G34" s="10">
        <f>G35</f>
        <v>345446</v>
      </c>
      <c r="H34" s="10">
        <v>379512</v>
      </c>
      <c r="I34" s="10">
        <v>414627</v>
      </c>
    </row>
    <row r="35" spans="1:9" ht="25.5" customHeight="1" x14ac:dyDescent="0.2">
      <c r="A35" s="11" t="s">
        <v>44</v>
      </c>
      <c r="B35" s="9">
        <v>925</v>
      </c>
      <c r="C35" s="13" t="s">
        <v>39</v>
      </c>
      <c r="D35" s="13" t="s">
        <v>41</v>
      </c>
      <c r="E35" s="9" t="s">
        <v>43</v>
      </c>
      <c r="F35" s="9">
        <v>500</v>
      </c>
      <c r="G35" s="10">
        <f>G36</f>
        <v>345446</v>
      </c>
      <c r="H35" s="10">
        <v>379512</v>
      </c>
      <c r="I35" s="10">
        <v>414627</v>
      </c>
    </row>
    <row r="36" spans="1:9" ht="27" customHeight="1" x14ac:dyDescent="0.2">
      <c r="A36" s="11" t="s">
        <v>46</v>
      </c>
      <c r="B36" s="9">
        <v>925</v>
      </c>
      <c r="C36" s="13" t="s">
        <v>39</v>
      </c>
      <c r="D36" s="13" t="s">
        <v>41</v>
      </c>
      <c r="E36" s="9" t="s">
        <v>43</v>
      </c>
      <c r="F36" s="9">
        <v>540</v>
      </c>
      <c r="G36" s="10">
        <v>345446</v>
      </c>
      <c r="H36" s="10">
        <v>379512</v>
      </c>
      <c r="I36" s="10">
        <v>414627</v>
      </c>
    </row>
    <row r="37" spans="1:9" ht="31.5" x14ac:dyDescent="0.2">
      <c r="A37" s="14" t="s">
        <v>48</v>
      </c>
      <c r="B37" s="6" t="s">
        <v>20</v>
      </c>
      <c r="C37" s="6" t="s">
        <v>41</v>
      </c>
      <c r="D37" s="6" t="s">
        <v>0</v>
      </c>
      <c r="E37" s="6" t="s">
        <v>0</v>
      </c>
      <c r="F37" s="6" t="s">
        <v>0</v>
      </c>
      <c r="G37" s="8">
        <f>G38</f>
        <v>122211</v>
      </c>
      <c r="H37" s="8">
        <f t="shared" ref="H37:I40" si="1">H38</f>
        <v>117000</v>
      </c>
      <c r="I37" s="8">
        <f t="shared" si="1"/>
        <v>117000</v>
      </c>
    </row>
    <row r="38" spans="1:9" ht="63" x14ac:dyDescent="0.2">
      <c r="A38" s="15" t="s">
        <v>49</v>
      </c>
      <c r="B38" s="9" t="s">
        <v>20</v>
      </c>
      <c r="C38" s="9" t="s">
        <v>41</v>
      </c>
      <c r="D38" s="9" t="s">
        <v>50</v>
      </c>
      <c r="E38" s="9" t="s">
        <v>0</v>
      </c>
      <c r="F38" s="9" t="s">
        <v>0</v>
      </c>
      <c r="G38" s="10">
        <f>G39</f>
        <v>122211</v>
      </c>
      <c r="H38" s="10">
        <f t="shared" si="1"/>
        <v>117000</v>
      </c>
      <c r="I38" s="10">
        <f t="shared" si="1"/>
        <v>117000</v>
      </c>
    </row>
    <row r="39" spans="1:9" ht="31.5" x14ac:dyDescent="0.2">
      <c r="A39" s="11" t="s">
        <v>51</v>
      </c>
      <c r="B39" s="9" t="s">
        <v>20</v>
      </c>
      <c r="C39" s="9" t="s">
        <v>41</v>
      </c>
      <c r="D39" s="9" t="s">
        <v>50</v>
      </c>
      <c r="E39" s="9" t="s">
        <v>52</v>
      </c>
      <c r="F39" s="12" t="s">
        <v>0</v>
      </c>
      <c r="G39" s="10">
        <f>G40</f>
        <v>122211</v>
      </c>
      <c r="H39" s="10">
        <f t="shared" si="1"/>
        <v>117000</v>
      </c>
      <c r="I39" s="10">
        <f t="shared" si="1"/>
        <v>117000</v>
      </c>
    </row>
    <row r="40" spans="1:9" ht="47.25" x14ac:dyDescent="0.2">
      <c r="A40" s="11" t="s">
        <v>25</v>
      </c>
      <c r="B40" s="9" t="s">
        <v>20</v>
      </c>
      <c r="C40" s="9" t="s">
        <v>41</v>
      </c>
      <c r="D40" s="9" t="s">
        <v>50</v>
      </c>
      <c r="E40" s="9" t="s">
        <v>52</v>
      </c>
      <c r="F40" s="9" t="s">
        <v>26</v>
      </c>
      <c r="G40" s="10">
        <f>G41</f>
        <v>122211</v>
      </c>
      <c r="H40" s="10">
        <f t="shared" si="1"/>
        <v>117000</v>
      </c>
      <c r="I40" s="10">
        <f t="shared" si="1"/>
        <v>117000</v>
      </c>
    </row>
    <row r="41" spans="1:9" ht="47.25" x14ac:dyDescent="0.2">
      <c r="A41" s="11" t="s">
        <v>27</v>
      </c>
      <c r="B41" s="9" t="s">
        <v>20</v>
      </c>
      <c r="C41" s="9" t="s">
        <v>41</v>
      </c>
      <c r="D41" s="9" t="s">
        <v>50</v>
      </c>
      <c r="E41" s="9" t="s">
        <v>52</v>
      </c>
      <c r="F41" s="9" t="s">
        <v>28</v>
      </c>
      <c r="G41" s="10">
        <v>122211</v>
      </c>
      <c r="H41" s="10">
        <v>117000</v>
      </c>
      <c r="I41" s="10">
        <v>117000</v>
      </c>
    </row>
    <row r="42" spans="1:9" ht="15.75" x14ac:dyDescent="0.2">
      <c r="A42" s="14" t="s">
        <v>53</v>
      </c>
      <c r="B42" s="6" t="s">
        <v>20</v>
      </c>
      <c r="C42" s="6" t="s">
        <v>54</v>
      </c>
      <c r="D42" s="6" t="s">
        <v>0</v>
      </c>
      <c r="E42" s="6" t="s">
        <v>0</v>
      </c>
      <c r="F42" s="6" t="s">
        <v>0</v>
      </c>
      <c r="G42" s="8">
        <f>G43</f>
        <v>16375008.939999999</v>
      </c>
      <c r="H42" s="8">
        <f t="shared" ref="H42:I42" si="2">H43</f>
        <v>12043976.59</v>
      </c>
      <c r="I42" s="8">
        <f t="shared" si="2"/>
        <v>12064331.75</v>
      </c>
    </row>
    <row r="43" spans="1:9" ht="31.5" x14ac:dyDescent="0.2">
      <c r="A43" s="15" t="s">
        <v>55</v>
      </c>
      <c r="B43" s="9" t="s">
        <v>20</v>
      </c>
      <c r="C43" s="9" t="s">
        <v>54</v>
      </c>
      <c r="D43" s="9" t="s">
        <v>56</v>
      </c>
      <c r="E43" s="9" t="s">
        <v>0</v>
      </c>
      <c r="F43" s="9" t="s">
        <v>0</v>
      </c>
      <c r="G43" s="10">
        <f>G44+G47</f>
        <v>16375008.939999999</v>
      </c>
      <c r="H43" s="10">
        <f>H44+H47</f>
        <v>12043976.59</v>
      </c>
      <c r="I43" s="10">
        <f>I44+I47</f>
        <v>12064331.75</v>
      </c>
    </row>
    <row r="44" spans="1:9" ht="47.25" x14ac:dyDescent="0.2">
      <c r="A44" s="11" t="s">
        <v>57</v>
      </c>
      <c r="B44" s="9" t="s">
        <v>20</v>
      </c>
      <c r="C44" s="9" t="s">
        <v>54</v>
      </c>
      <c r="D44" s="9" t="s">
        <v>56</v>
      </c>
      <c r="E44" s="9" t="s">
        <v>58</v>
      </c>
      <c r="F44" s="12" t="s">
        <v>0</v>
      </c>
      <c r="G44" s="10">
        <f t="shared" ref="G44:I45" si="3">G45</f>
        <v>3828478.19</v>
      </c>
      <c r="H44" s="10">
        <f t="shared" si="3"/>
        <v>3444393.08</v>
      </c>
      <c r="I44" s="10">
        <f t="shared" si="3"/>
        <v>3464748.24</v>
      </c>
    </row>
    <row r="45" spans="1:9" ht="47.25" x14ac:dyDescent="0.2">
      <c r="A45" s="11" t="s">
        <v>25</v>
      </c>
      <c r="B45" s="9" t="s">
        <v>20</v>
      </c>
      <c r="C45" s="9" t="s">
        <v>54</v>
      </c>
      <c r="D45" s="9" t="s">
        <v>56</v>
      </c>
      <c r="E45" s="9" t="s">
        <v>58</v>
      </c>
      <c r="F45" s="9" t="s">
        <v>26</v>
      </c>
      <c r="G45" s="10">
        <f>G46</f>
        <v>3828478.19</v>
      </c>
      <c r="H45" s="10">
        <f t="shared" si="3"/>
        <v>3444393.08</v>
      </c>
      <c r="I45" s="10">
        <f t="shared" si="3"/>
        <v>3464748.24</v>
      </c>
    </row>
    <row r="46" spans="1:9" ht="47.25" x14ac:dyDescent="0.2">
      <c r="A46" s="11" t="s">
        <v>27</v>
      </c>
      <c r="B46" s="9" t="s">
        <v>20</v>
      </c>
      <c r="C46" s="9" t="s">
        <v>54</v>
      </c>
      <c r="D46" s="9" t="s">
        <v>56</v>
      </c>
      <c r="E46" s="9" t="s">
        <v>58</v>
      </c>
      <c r="F46" s="9" t="s">
        <v>28</v>
      </c>
      <c r="G46" s="10">
        <v>3828478.19</v>
      </c>
      <c r="H46" s="10">
        <v>3444393.08</v>
      </c>
      <c r="I46" s="10">
        <v>3464748.24</v>
      </c>
    </row>
    <row r="47" spans="1:9" ht="63" x14ac:dyDescent="0.2">
      <c r="A47" s="11" t="s">
        <v>59</v>
      </c>
      <c r="B47" s="9" t="s">
        <v>20</v>
      </c>
      <c r="C47" s="9" t="s">
        <v>54</v>
      </c>
      <c r="D47" s="9" t="s">
        <v>56</v>
      </c>
      <c r="E47" s="9" t="s">
        <v>60</v>
      </c>
      <c r="F47" s="12" t="s">
        <v>0</v>
      </c>
      <c r="G47" s="10">
        <f t="shared" ref="G47:I48" si="4">G48</f>
        <v>12546530.75</v>
      </c>
      <c r="H47" s="10">
        <f t="shared" si="4"/>
        <v>8599583.5099999998</v>
      </c>
      <c r="I47" s="10">
        <f t="shared" si="4"/>
        <v>8599583.5099999998</v>
      </c>
    </row>
    <row r="48" spans="1:9" ht="47.25" x14ac:dyDescent="0.2">
      <c r="A48" s="11" t="s">
        <v>25</v>
      </c>
      <c r="B48" s="9" t="s">
        <v>20</v>
      </c>
      <c r="C48" s="9" t="s">
        <v>54</v>
      </c>
      <c r="D48" s="9" t="s">
        <v>56</v>
      </c>
      <c r="E48" s="9" t="s">
        <v>60</v>
      </c>
      <c r="F48" s="9" t="s">
        <v>26</v>
      </c>
      <c r="G48" s="10">
        <f t="shared" si="4"/>
        <v>12546530.75</v>
      </c>
      <c r="H48" s="10">
        <f t="shared" si="4"/>
        <v>8599583.5099999998</v>
      </c>
      <c r="I48" s="10">
        <f t="shared" si="4"/>
        <v>8599583.5099999998</v>
      </c>
    </row>
    <row r="49" spans="1:16" ht="47.25" x14ac:dyDescent="0.2">
      <c r="A49" s="11" t="s">
        <v>27</v>
      </c>
      <c r="B49" s="9" t="s">
        <v>20</v>
      </c>
      <c r="C49" s="9" t="s">
        <v>54</v>
      </c>
      <c r="D49" s="9" t="s">
        <v>56</v>
      </c>
      <c r="E49" s="9" t="s">
        <v>60</v>
      </c>
      <c r="F49" s="9" t="s">
        <v>28</v>
      </c>
      <c r="G49" s="10">
        <v>12546530.75</v>
      </c>
      <c r="H49" s="10">
        <v>8599583.5099999998</v>
      </c>
      <c r="I49" s="10">
        <v>8599583.5099999998</v>
      </c>
    </row>
    <row r="50" spans="1:16" ht="15.75" x14ac:dyDescent="0.2">
      <c r="A50" s="14" t="s">
        <v>61</v>
      </c>
      <c r="B50" s="6" t="s">
        <v>20</v>
      </c>
      <c r="C50" s="6" t="s">
        <v>62</v>
      </c>
      <c r="D50" s="6" t="s">
        <v>0</v>
      </c>
      <c r="E50" s="6" t="s">
        <v>0</v>
      </c>
      <c r="F50" s="6" t="s">
        <v>0</v>
      </c>
      <c r="G50" s="8">
        <f>G51</f>
        <v>5337845.17</v>
      </c>
      <c r="H50" s="8">
        <f t="shared" ref="H50:I50" si="5">H51</f>
        <v>2579103</v>
      </c>
      <c r="I50" s="8">
        <f t="shared" si="5"/>
        <v>2563760</v>
      </c>
      <c r="J50" s="10">
        <f>J51</f>
        <v>2873157.39</v>
      </c>
      <c r="K50" s="10">
        <f>K51</f>
        <v>2813357.9899999998</v>
      </c>
      <c r="L50" s="10">
        <f t="shared" ref="L50" si="6">L51</f>
        <v>2754588</v>
      </c>
      <c r="M50" s="4">
        <f>G50-J50</f>
        <v>2464687.7799999998</v>
      </c>
      <c r="N50" s="4">
        <f t="shared" ref="N50:O50" si="7">H50-K50</f>
        <v>-234254.98999999976</v>
      </c>
      <c r="O50" s="4">
        <f t="shared" si="7"/>
        <v>-190828</v>
      </c>
      <c r="P50" s="4"/>
    </row>
    <row r="51" spans="1:16" ht="15.75" x14ac:dyDescent="0.2">
      <c r="A51" s="15" t="s">
        <v>63</v>
      </c>
      <c r="B51" s="9" t="s">
        <v>20</v>
      </c>
      <c r="C51" s="9" t="s">
        <v>62</v>
      </c>
      <c r="D51" s="9" t="s">
        <v>41</v>
      </c>
      <c r="E51" s="9" t="s">
        <v>0</v>
      </c>
      <c r="F51" s="9" t="s">
        <v>0</v>
      </c>
      <c r="G51" s="10">
        <f>G52+G55+G58+G61+G66+G69+G75+G78+G72</f>
        <v>5337845.17</v>
      </c>
      <c r="H51" s="10">
        <f>H52+H55+H58+H61+H66+H75+H78</f>
        <v>2579103</v>
      </c>
      <c r="I51" s="10">
        <f>I52+I55+I58+I61+I66+I75+I78</f>
        <v>2563760</v>
      </c>
      <c r="J51" s="10">
        <f>2872557.39+J75</f>
        <v>2873157.39</v>
      </c>
      <c r="K51" s="10">
        <f>K52+K55+K58+K61+K66+K75+K78</f>
        <v>2813357.9899999998</v>
      </c>
      <c r="L51" s="10">
        <f>L52+L55+L58+L61+L66+L75+L78</f>
        <v>2754588</v>
      </c>
    </row>
    <row r="52" spans="1:16" ht="31.5" x14ac:dyDescent="0.2">
      <c r="A52" s="11" t="s">
        <v>64</v>
      </c>
      <c r="B52" s="9" t="s">
        <v>20</v>
      </c>
      <c r="C52" s="9" t="s">
        <v>62</v>
      </c>
      <c r="D52" s="9" t="s">
        <v>41</v>
      </c>
      <c r="E52" s="9" t="s">
        <v>65</v>
      </c>
      <c r="F52" s="12" t="s">
        <v>0</v>
      </c>
      <c r="G52" s="10">
        <f t="shared" ref="G52:I53" si="8">G53</f>
        <v>1968304</v>
      </c>
      <c r="H52" s="10">
        <f t="shared" si="8"/>
        <v>1674236</v>
      </c>
      <c r="I52" s="10">
        <f t="shared" si="8"/>
        <v>1712405</v>
      </c>
      <c r="J52" s="10">
        <v>1804920</v>
      </c>
      <c r="K52" s="10">
        <v>1858317</v>
      </c>
      <c r="L52" s="10">
        <v>1913850</v>
      </c>
    </row>
    <row r="53" spans="1:16" ht="47.25" x14ac:dyDescent="0.2">
      <c r="A53" s="11" t="s">
        <v>25</v>
      </c>
      <c r="B53" s="9" t="s">
        <v>20</v>
      </c>
      <c r="C53" s="9" t="s">
        <v>62</v>
      </c>
      <c r="D53" s="9" t="s">
        <v>41</v>
      </c>
      <c r="E53" s="9" t="s">
        <v>65</v>
      </c>
      <c r="F53" s="9" t="s">
        <v>26</v>
      </c>
      <c r="G53" s="10">
        <f t="shared" si="8"/>
        <v>1968304</v>
      </c>
      <c r="H53" s="10">
        <f t="shared" si="8"/>
        <v>1674236</v>
      </c>
      <c r="I53" s="10">
        <f t="shared" si="8"/>
        <v>1712405</v>
      </c>
      <c r="J53" s="10">
        <v>1804920</v>
      </c>
      <c r="K53" s="10">
        <v>1858317</v>
      </c>
      <c r="L53" s="10">
        <v>1913850</v>
      </c>
    </row>
    <row r="54" spans="1:16" ht="47.25" x14ac:dyDescent="0.2">
      <c r="A54" s="11" t="s">
        <v>27</v>
      </c>
      <c r="B54" s="9" t="s">
        <v>20</v>
      </c>
      <c r="C54" s="9" t="s">
        <v>62</v>
      </c>
      <c r="D54" s="9" t="s">
        <v>41</v>
      </c>
      <c r="E54" s="9" t="s">
        <v>65</v>
      </c>
      <c r="F54" s="9" t="s">
        <v>28</v>
      </c>
      <c r="G54" s="10">
        <v>1968304</v>
      </c>
      <c r="H54" s="10">
        <v>1674236</v>
      </c>
      <c r="I54" s="10">
        <v>1712405</v>
      </c>
      <c r="J54" s="10">
        <v>1804920</v>
      </c>
      <c r="K54" s="10">
        <v>1858317</v>
      </c>
      <c r="L54" s="10">
        <v>1913850</v>
      </c>
    </row>
    <row r="55" spans="1:16" ht="15.75" x14ac:dyDescent="0.2">
      <c r="A55" s="11" t="s">
        <v>66</v>
      </c>
      <c r="B55" s="9" t="s">
        <v>20</v>
      </c>
      <c r="C55" s="9" t="s">
        <v>62</v>
      </c>
      <c r="D55" s="9" t="s">
        <v>41</v>
      </c>
      <c r="E55" s="9" t="s">
        <v>67</v>
      </c>
      <c r="F55" s="12" t="s">
        <v>0</v>
      </c>
      <c r="G55" s="10">
        <v>20000</v>
      </c>
      <c r="H55" s="10">
        <v>20000</v>
      </c>
      <c r="I55" s="10">
        <v>20000</v>
      </c>
      <c r="J55" s="10">
        <v>20000</v>
      </c>
      <c r="K55" s="10">
        <v>20000</v>
      </c>
      <c r="L55" s="10">
        <v>20000</v>
      </c>
    </row>
    <row r="56" spans="1:16" ht="47.25" x14ac:dyDescent="0.2">
      <c r="A56" s="11" t="s">
        <v>25</v>
      </c>
      <c r="B56" s="9" t="s">
        <v>20</v>
      </c>
      <c r="C56" s="9" t="s">
        <v>62</v>
      </c>
      <c r="D56" s="9" t="s">
        <v>41</v>
      </c>
      <c r="E56" s="9" t="s">
        <v>67</v>
      </c>
      <c r="F56" s="9" t="s">
        <v>26</v>
      </c>
      <c r="G56" s="10">
        <v>20000</v>
      </c>
      <c r="H56" s="10">
        <v>20000</v>
      </c>
      <c r="I56" s="10">
        <v>20000</v>
      </c>
      <c r="J56" s="10">
        <v>20000</v>
      </c>
      <c r="K56" s="10">
        <v>20000</v>
      </c>
      <c r="L56" s="10">
        <v>20000</v>
      </c>
    </row>
    <row r="57" spans="1:16" ht="47.25" x14ac:dyDescent="0.2">
      <c r="A57" s="11" t="s">
        <v>27</v>
      </c>
      <c r="B57" s="9" t="s">
        <v>20</v>
      </c>
      <c r="C57" s="9" t="s">
        <v>62</v>
      </c>
      <c r="D57" s="9" t="s">
        <v>41</v>
      </c>
      <c r="E57" s="9" t="s">
        <v>67</v>
      </c>
      <c r="F57" s="9" t="s">
        <v>28</v>
      </c>
      <c r="G57" s="10">
        <v>20000</v>
      </c>
      <c r="H57" s="10">
        <v>20000</v>
      </c>
      <c r="I57" s="10">
        <v>20000</v>
      </c>
      <c r="J57" s="10">
        <v>20000</v>
      </c>
      <c r="K57" s="10">
        <v>20000</v>
      </c>
      <c r="L57" s="10">
        <v>20000</v>
      </c>
    </row>
    <row r="58" spans="1:16" ht="31.5" x14ac:dyDescent="0.2">
      <c r="A58" s="11" t="s">
        <v>68</v>
      </c>
      <c r="B58" s="9" t="s">
        <v>20</v>
      </c>
      <c r="C58" s="9" t="s">
        <v>62</v>
      </c>
      <c r="D58" s="9" t="s">
        <v>41</v>
      </c>
      <c r="E58" s="9" t="s">
        <v>69</v>
      </c>
      <c r="F58" s="12" t="s">
        <v>0</v>
      </c>
      <c r="G58" s="10">
        <f t="shared" ref="G58:I59" si="9">G59</f>
        <v>290618</v>
      </c>
      <c r="H58" s="10">
        <f t="shared" si="9"/>
        <v>286680</v>
      </c>
      <c r="I58" s="10">
        <f t="shared" si="9"/>
        <v>281027</v>
      </c>
      <c r="J58" s="10">
        <v>285073</v>
      </c>
      <c r="K58" s="10">
        <v>254520</v>
      </c>
      <c r="L58" s="10">
        <v>240543</v>
      </c>
    </row>
    <row r="59" spans="1:16" ht="47.25" x14ac:dyDescent="0.2">
      <c r="A59" s="11" t="s">
        <v>25</v>
      </c>
      <c r="B59" s="9" t="s">
        <v>20</v>
      </c>
      <c r="C59" s="9" t="s">
        <v>62</v>
      </c>
      <c r="D59" s="9" t="s">
        <v>41</v>
      </c>
      <c r="E59" s="9" t="s">
        <v>69</v>
      </c>
      <c r="F59" s="9" t="s">
        <v>26</v>
      </c>
      <c r="G59" s="10">
        <f t="shared" si="9"/>
        <v>290618</v>
      </c>
      <c r="H59" s="10">
        <f t="shared" si="9"/>
        <v>286680</v>
      </c>
      <c r="I59" s="10">
        <f t="shared" si="9"/>
        <v>281027</v>
      </c>
      <c r="J59" s="10">
        <v>285073</v>
      </c>
      <c r="K59" s="10">
        <v>254520</v>
      </c>
      <c r="L59" s="10">
        <v>240543</v>
      </c>
    </row>
    <row r="60" spans="1:16" ht="47.25" x14ac:dyDescent="0.2">
      <c r="A60" s="11" t="s">
        <v>27</v>
      </c>
      <c r="B60" s="9" t="s">
        <v>20</v>
      </c>
      <c r="C60" s="9" t="s">
        <v>62</v>
      </c>
      <c r="D60" s="9" t="s">
        <v>41</v>
      </c>
      <c r="E60" s="9" t="s">
        <v>69</v>
      </c>
      <c r="F60" s="9" t="s">
        <v>28</v>
      </c>
      <c r="G60" s="10">
        <v>290618</v>
      </c>
      <c r="H60" s="10">
        <v>286680</v>
      </c>
      <c r="I60" s="10">
        <v>281027</v>
      </c>
      <c r="J60" s="10">
        <v>285073</v>
      </c>
      <c r="K60" s="10">
        <v>254520</v>
      </c>
      <c r="L60" s="10">
        <v>240543</v>
      </c>
    </row>
    <row r="61" spans="1:16" ht="15.75" x14ac:dyDescent="0.2">
      <c r="A61" s="11" t="s">
        <v>70</v>
      </c>
      <c r="B61" s="9" t="s">
        <v>20</v>
      </c>
      <c r="C61" s="9" t="s">
        <v>62</v>
      </c>
      <c r="D61" s="9" t="s">
        <v>41</v>
      </c>
      <c r="E61" s="9" t="s">
        <v>71</v>
      </c>
      <c r="F61" s="12" t="s">
        <v>0</v>
      </c>
      <c r="G61" s="10">
        <f>G62+G64</f>
        <v>482483.66</v>
      </c>
      <c r="H61" s="10">
        <f t="shared" ref="G61:I62" si="10">H62</f>
        <v>597587</v>
      </c>
      <c r="I61" s="10">
        <f t="shared" si="10"/>
        <v>549728</v>
      </c>
      <c r="J61" s="10">
        <v>651848.65</v>
      </c>
      <c r="K61" s="10">
        <v>651847.93999999994</v>
      </c>
      <c r="L61" s="10">
        <v>579595</v>
      </c>
    </row>
    <row r="62" spans="1:16" ht="47.25" x14ac:dyDescent="0.2">
      <c r="A62" s="11" t="s">
        <v>25</v>
      </c>
      <c r="B62" s="9" t="s">
        <v>20</v>
      </c>
      <c r="C62" s="9" t="s">
        <v>62</v>
      </c>
      <c r="D62" s="9" t="s">
        <v>41</v>
      </c>
      <c r="E62" s="9" t="s">
        <v>71</v>
      </c>
      <c r="F62" s="9" t="s">
        <v>26</v>
      </c>
      <c r="G62" s="10">
        <f t="shared" si="10"/>
        <v>444983.66</v>
      </c>
      <c r="H62" s="10">
        <f t="shared" si="10"/>
        <v>597587</v>
      </c>
      <c r="I62" s="10">
        <f t="shared" si="10"/>
        <v>549728</v>
      </c>
      <c r="J62" s="10">
        <v>651848.65</v>
      </c>
      <c r="K62" s="10">
        <v>651847.93999999994</v>
      </c>
      <c r="L62" s="10">
        <v>579595</v>
      </c>
    </row>
    <row r="63" spans="1:16" ht="47.25" x14ac:dyDescent="0.2">
      <c r="A63" s="11" t="s">
        <v>27</v>
      </c>
      <c r="B63" s="9" t="s">
        <v>20</v>
      </c>
      <c r="C63" s="9" t="s">
        <v>62</v>
      </c>
      <c r="D63" s="9" t="s">
        <v>41</v>
      </c>
      <c r="E63" s="9" t="s">
        <v>71</v>
      </c>
      <c r="F63" s="9" t="s">
        <v>28</v>
      </c>
      <c r="G63" s="10">
        <v>444983.66</v>
      </c>
      <c r="H63" s="10">
        <v>597587</v>
      </c>
      <c r="I63" s="10">
        <v>549728</v>
      </c>
      <c r="J63" s="10">
        <v>651848.65</v>
      </c>
      <c r="K63" s="10">
        <v>651847.93999999994</v>
      </c>
      <c r="L63" s="10">
        <v>579595</v>
      </c>
    </row>
    <row r="64" spans="1:16" ht="15.75" x14ac:dyDescent="0.2">
      <c r="A64" s="18" t="s">
        <v>30</v>
      </c>
      <c r="B64" s="9" t="s">
        <v>20</v>
      </c>
      <c r="C64" s="9" t="s">
        <v>62</v>
      </c>
      <c r="D64" s="9" t="s">
        <v>41</v>
      </c>
      <c r="E64" s="9" t="s">
        <v>71</v>
      </c>
      <c r="F64" s="9">
        <v>800</v>
      </c>
      <c r="G64" s="10">
        <v>37500</v>
      </c>
      <c r="H64" s="10"/>
      <c r="I64" s="10"/>
      <c r="J64" s="10"/>
      <c r="K64" s="10"/>
      <c r="L64" s="10"/>
    </row>
    <row r="65" spans="1:12" ht="15.75" x14ac:dyDescent="0.2">
      <c r="A65" s="11" t="s">
        <v>106</v>
      </c>
      <c r="B65" s="9" t="s">
        <v>20</v>
      </c>
      <c r="C65" s="9" t="s">
        <v>62</v>
      </c>
      <c r="D65" s="9" t="s">
        <v>41</v>
      </c>
      <c r="E65" s="9" t="s">
        <v>71</v>
      </c>
      <c r="F65" s="9">
        <v>830</v>
      </c>
      <c r="G65" s="10">
        <v>37500</v>
      </c>
      <c r="H65" s="10"/>
      <c r="I65" s="10"/>
      <c r="J65" s="10"/>
      <c r="K65" s="10"/>
      <c r="L65" s="10"/>
    </row>
    <row r="66" spans="1:12" ht="15.75" hidden="1" x14ac:dyDescent="0.2">
      <c r="A66" s="11" t="s">
        <v>92</v>
      </c>
      <c r="B66" s="9" t="s">
        <v>20</v>
      </c>
      <c r="C66" s="9" t="s">
        <v>62</v>
      </c>
      <c r="D66" s="9" t="s">
        <v>41</v>
      </c>
      <c r="E66" s="9" t="s">
        <v>102</v>
      </c>
      <c r="F66" s="12" t="s">
        <v>0</v>
      </c>
      <c r="G66" s="10">
        <f>G67</f>
        <v>0</v>
      </c>
      <c r="H66" s="10"/>
      <c r="I66" s="10"/>
      <c r="J66" s="10">
        <v>60450</v>
      </c>
      <c r="K66" s="10">
        <v>0</v>
      </c>
      <c r="L66" s="10">
        <v>0</v>
      </c>
    </row>
    <row r="67" spans="1:12" ht="47.25" hidden="1" x14ac:dyDescent="0.2">
      <c r="A67" s="11" t="s">
        <v>25</v>
      </c>
      <c r="B67" s="9" t="s">
        <v>20</v>
      </c>
      <c r="C67" s="9" t="s">
        <v>62</v>
      </c>
      <c r="D67" s="9" t="s">
        <v>41</v>
      </c>
      <c r="E67" s="9" t="s">
        <v>102</v>
      </c>
      <c r="F67" s="9" t="s">
        <v>26</v>
      </c>
      <c r="G67" s="10">
        <f>G68</f>
        <v>0</v>
      </c>
      <c r="H67" s="10"/>
      <c r="I67" s="10"/>
      <c r="J67" s="10">
        <v>60450</v>
      </c>
      <c r="K67" s="10">
        <v>0</v>
      </c>
      <c r="L67" s="10">
        <v>0</v>
      </c>
    </row>
    <row r="68" spans="1:12" ht="47.25" hidden="1" x14ac:dyDescent="0.2">
      <c r="A68" s="11" t="s">
        <v>27</v>
      </c>
      <c r="B68" s="9" t="s">
        <v>20</v>
      </c>
      <c r="C68" s="9" t="s">
        <v>62</v>
      </c>
      <c r="D68" s="9" t="s">
        <v>41</v>
      </c>
      <c r="E68" s="9" t="s">
        <v>102</v>
      </c>
      <c r="F68" s="9" t="s">
        <v>28</v>
      </c>
      <c r="G68" s="10">
        <v>0</v>
      </c>
      <c r="H68" s="10"/>
      <c r="I68" s="10"/>
      <c r="J68" s="10">
        <v>60450</v>
      </c>
      <c r="K68" s="10">
        <v>0</v>
      </c>
      <c r="L68" s="10">
        <v>0</v>
      </c>
    </row>
    <row r="69" spans="1:12" ht="63" x14ac:dyDescent="0.2">
      <c r="A69" s="19" t="s">
        <v>107</v>
      </c>
      <c r="B69" s="9" t="s">
        <v>20</v>
      </c>
      <c r="C69" s="9" t="s">
        <v>62</v>
      </c>
      <c r="D69" s="9" t="s">
        <v>41</v>
      </c>
      <c r="E69" s="9" t="s">
        <v>108</v>
      </c>
      <c r="F69" s="12" t="s">
        <v>0</v>
      </c>
      <c r="G69" s="10">
        <f>G70</f>
        <v>726424</v>
      </c>
      <c r="H69" s="10"/>
      <c r="I69" s="10"/>
      <c r="J69" s="10"/>
      <c r="K69" s="10"/>
      <c r="L69" s="10"/>
    </row>
    <row r="70" spans="1:12" ht="47.25" x14ac:dyDescent="0.2">
      <c r="A70" s="11" t="s">
        <v>25</v>
      </c>
      <c r="B70" s="9" t="s">
        <v>20</v>
      </c>
      <c r="C70" s="9" t="s">
        <v>62</v>
      </c>
      <c r="D70" s="9" t="s">
        <v>41</v>
      </c>
      <c r="E70" s="9" t="s">
        <v>108</v>
      </c>
      <c r="F70" s="9" t="s">
        <v>26</v>
      </c>
      <c r="G70" s="10">
        <f>G71</f>
        <v>726424</v>
      </c>
      <c r="H70" s="10"/>
      <c r="I70" s="10"/>
      <c r="J70" s="10"/>
      <c r="K70" s="10"/>
      <c r="L70" s="10"/>
    </row>
    <row r="71" spans="1:12" ht="47.25" x14ac:dyDescent="0.2">
      <c r="A71" s="11" t="s">
        <v>27</v>
      </c>
      <c r="B71" s="9" t="s">
        <v>20</v>
      </c>
      <c r="C71" s="9" t="s">
        <v>62</v>
      </c>
      <c r="D71" s="9" t="s">
        <v>41</v>
      </c>
      <c r="E71" s="9" t="s">
        <v>108</v>
      </c>
      <c r="F71" s="9" t="s">
        <v>28</v>
      </c>
      <c r="G71" s="10">
        <v>726424</v>
      </c>
      <c r="H71" s="10"/>
      <c r="I71" s="10"/>
      <c r="J71" s="10"/>
      <c r="K71" s="10"/>
      <c r="L71" s="10"/>
    </row>
    <row r="72" spans="1:12" ht="63" x14ac:dyDescent="0.2">
      <c r="A72" s="19" t="s">
        <v>110</v>
      </c>
      <c r="B72" s="9" t="s">
        <v>20</v>
      </c>
      <c r="C72" s="9" t="s">
        <v>62</v>
      </c>
      <c r="D72" s="9" t="s">
        <v>41</v>
      </c>
      <c r="E72" s="9" t="s">
        <v>111</v>
      </c>
      <c r="F72" s="12" t="s">
        <v>0</v>
      </c>
      <c r="G72" s="10">
        <f>G73</f>
        <v>835140</v>
      </c>
      <c r="H72" s="10"/>
      <c r="I72" s="10"/>
      <c r="J72" s="10"/>
      <c r="K72" s="10"/>
      <c r="L72" s="10"/>
    </row>
    <row r="73" spans="1:12" ht="47.25" x14ac:dyDescent="0.2">
      <c r="A73" s="11" t="s">
        <v>25</v>
      </c>
      <c r="B73" s="9" t="s">
        <v>20</v>
      </c>
      <c r="C73" s="9" t="s">
        <v>62</v>
      </c>
      <c r="D73" s="9" t="s">
        <v>41</v>
      </c>
      <c r="E73" s="9" t="s">
        <v>111</v>
      </c>
      <c r="F73" s="9" t="s">
        <v>26</v>
      </c>
      <c r="G73" s="10">
        <f>G74</f>
        <v>835140</v>
      </c>
      <c r="H73" s="10"/>
      <c r="I73" s="10"/>
      <c r="J73" s="10"/>
      <c r="K73" s="10"/>
      <c r="L73" s="10"/>
    </row>
    <row r="74" spans="1:12" ht="47.25" x14ac:dyDescent="0.2">
      <c r="A74" s="11" t="s">
        <v>27</v>
      </c>
      <c r="B74" s="9" t="s">
        <v>20</v>
      </c>
      <c r="C74" s="9" t="s">
        <v>62</v>
      </c>
      <c r="D74" s="9" t="s">
        <v>41</v>
      </c>
      <c r="E74" s="9" t="s">
        <v>111</v>
      </c>
      <c r="F74" s="9" t="s">
        <v>28</v>
      </c>
      <c r="G74" s="10">
        <v>835140</v>
      </c>
      <c r="H74" s="10"/>
      <c r="I74" s="10"/>
      <c r="J74" s="10"/>
      <c r="K74" s="10"/>
      <c r="L74" s="10"/>
    </row>
    <row r="75" spans="1:12" ht="94.5" x14ac:dyDescent="0.2">
      <c r="A75" s="11" t="s">
        <v>94</v>
      </c>
      <c r="B75" s="9" t="s">
        <v>20</v>
      </c>
      <c r="C75" s="9" t="s">
        <v>62</v>
      </c>
      <c r="D75" s="9" t="s">
        <v>41</v>
      </c>
      <c r="E75" s="9" t="s">
        <v>93</v>
      </c>
      <c r="F75" s="9"/>
      <c r="G75" s="10">
        <v>600</v>
      </c>
      <c r="H75" s="10">
        <v>600</v>
      </c>
      <c r="I75" s="10">
        <v>600</v>
      </c>
      <c r="J75" s="10">
        <v>600</v>
      </c>
      <c r="K75" s="10">
        <v>600</v>
      </c>
      <c r="L75" s="10">
        <v>600</v>
      </c>
    </row>
    <row r="76" spans="1:12" ht="15.75" x14ac:dyDescent="0.2">
      <c r="A76" s="11" t="s">
        <v>44</v>
      </c>
      <c r="B76" s="9" t="s">
        <v>20</v>
      </c>
      <c r="C76" s="9" t="s">
        <v>62</v>
      </c>
      <c r="D76" s="9" t="s">
        <v>41</v>
      </c>
      <c r="E76" s="9" t="s">
        <v>93</v>
      </c>
      <c r="F76" s="9">
        <v>500</v>
      </c>
      <c r="G76" s="10">
        <v>600</v>
      </c>
      <c r="H76" s="10">
        <v>600</v>
      </c>
      <c r="I76" s="10">
        <v>600</v>
      </c>
      <c r="J76" s="10">
        <v>600</v>
      </c>
      <c r="K76" s="10">
        <v>600</v>
      </c>
      <c r="L76" s="10">
        <v>600</v>
      </c>
    </row>
    <row r="77" spans="1:12" ht="15.75" x14ac:dyDescent="0.2">
      <c r="A77" s="11" t="s">
        <v>46</v>
      </c>
      <c r="B77" s="9" t="s">
        <v>20</v>
      </c>
      <c r="C77" s="9" t="s">
        <v>62</v>
      </c>
      <c r="D77" s="9" t="s">
        <v>41</v>
      </c>
      <c r="E77" s="9" t="s">
        <v>93</v>
      </c>
      <c r="F77" s="9">
        <v>540</v>
      </c>
      <c r="G77" s="10">
        <v>600</v>
      </c>
      <c r="H77" s="10">
        <v>600</v>
      </c>
      <c r="I77" s="10">
        <v>600</v>
      </c>
      <c r="J77" s="10">
        <v>600</v>
      </c>
      <c r="K77" s="10">
        <v>600</v>
      </c>
      <c r="L77" s="10">
        <v>600</v>
      </c>
    </row>
    <row r="78" spans="1:12" ht="31.5" x14ac:dyDescent="0.2">
      <c r="A78" s="11" t="s">
        <v>72</v>
      </c>
      <c r="B78" s="9" t="s">
        <v>20</v>
      </c>
      <c r="C78" s="9" t="s">
        <v>62</v>
      </c>
      <c r="D78" s="9" t="s">
        <v>41</v>
      </c>
      <c r="E78" s="9" t="s">
        <v>73</v>
      </c>
      <c r="F78" s="12" t="s">
        <v>0</v>
      </c>
      <c r="G78" s="10">
        <f>G79</f>
        <v>1014275.51</v>
      </c>
      <c r="H78" s="10"/>
      <c r="I78" s="10"/>
      <c r="J78" s="10">
        <v>50265.74</v>
      </c>
      <c r="K78" s="10">
        <v>28073.05</v>
      </c>
      <c r="L78" s="10">
        <v>0</v>
      </c>
    </row>
    <row r="79" spans="1:12" ht="47.25" x14ac:dyDescent="0.2">
      <c r="A79" s="11" t="s">
        <v>25</v>
      </c>
      <c r="B79" s="9" t="s">
        <v>20</v>
      </c>
      <c r="C79" s="9" t="s">
        <v>62</v>
      </c>
      <c r="D79" s="9" t="s">
        <v>41</v>
      </c>
      <c r="E79" s="9" t="s">
        <v>73</v>
      </c>
      <c r="F79" s="9" t="s">
        <v>26</v>
      </c>
      <c r="G79" s="10">
        <f>G80</f>
        <v>1014275.51</v>
      </c>
      <c r="H79" s="10"/>
      <c r="I79" s="10"/>
      <c r="J79" s="10">
        <v>50265.74</v>
      </c>
      <c r="K79" s="10">
        <v>28073.05</v>
      </c>
      <c r="L79" s="10">
        <v>0</v>
      </c>
    </row>
    <row r="80" spans="1:12" ht="47.25" x14ac:dyDescent="0.2">
      <c r="A80" s="11" t="s">
        <v>27</v>
      </c>
      <c r="B80" s="9" t="s">
        <v>20</v>
      </c>
      <c r="C80" s="9" t="s">
        <v>62</v>
      </c>
      <c r="D80" s="9" t="s">
        <v>41</v>
      </c>
      <c r="E80" s="9" t="s">
        <v>73</v>
      </c>
      <c r="F80" s="9" t="s">
        <v>28</v>
      </c>
      <c r="G80" s="10">
        <f>1016775.51-2500</f>
        <v>1014275.51</v>
      </c>
      <c r="H80" s="10"/>
      <c r="I80" s="10"/>
      <c r="J80" s="10">
        <v>50265.74</v>
      </c>
      <c r="K80" s="10">
        <v>28073.05</v>
      </c>
      <c r="L80" s="10">
        <v>0</v>
      </c>
    </row>
    <row r="81" spans="1:9" ht="15.75" x14ac:dyDescent="0.2">
      <c r="A81" s="14" t="s">
        <v>74</v>
      </c>
      <c r="B81" s="6" t="s">
        <v>20</v>
      </c>
      <c r="C81" s="6" t="s">
        <v>75</v>
      </c>
      <c r="D81" s="6" t="s">
        <v>0</v>
      </c>
      <c r="E81" s="6" t="s">
        <v>0</v>
      </c>
      <c r="F81" s="6" t="s">
        <v>0</v>
      </c>
      <c r="G81" s="8">
        <f>G82</f>
        <v>0</v>
      </c>
      <c r="H81" s="8">
        <v>15000</v>
      </c>
      <c r="I81" s="8">
        <v>15000</v>
      </c>
    </row>
    <row r="82" spans="1:9" ht="15.75" x14ac:dyDescent="0.2">
      <c r="A82" s="15" t="s">
        <v>76</v>
      </c>
      <c r="B82" s="9" t="s">
        <v>20</v>
      </c>
      <c r="C82" s="9" t="s">
        <v>75</v>
      </c>
      <c r="D82" s="9" t="s">
        <v>75</v>
      </c>
      <c r="E82" s="9" t="s">
        <v>0</v>
      </c>
      <c r="F82" s="9" t="s">
        <v>0</v>
      </c>
      <c r="G82" s="10">
        <f>G83</f>
        <v>0</v>
      </c>
      <c r="H82" s="10">
        <v>15000</v>
      </c>
      <c r="I82" s="10">
        <v>15000</v>
      </c>
    </row>
    <row r="83" spans="1:9" ht="31.5" x14ac:dyDescent="0.2">
      <c r="A83" s="11" t="s">
        <v>77</v>
      </c>
      <c r="B83" s="9" t="s">
        <v>20</v>
      </c>
      <c r="C83" s="9" t="s">
        <v>75</v>
      </c>
      <c r="D83" s="9" t="s">
        <v>75</v>
      </c>
      <c r="E83" s="9" t="s">
        <v>78</v>
      </c>
      <c r="F83" s="12" t="s">
        <v>0</v>
      </c>
      <c r="G83" s="10">
        <f>G84</f>
        <v>0</v>
      </c>
      <c r="H83" s="10">
        <v>15000</v>
      </c>
      <c r="I83" s="10">
        <v>15000</v>
      </c>
    </row>
    <row r="84" spans="1:9" ht="47.25" x14ac:dyDescent="0.2">
      <c r="A84" s="11" t="s">
        <v>25</v>
      </c>
      <c r="B84" s="9" t="s">
        <v>20</v>
      </c>
      <c r="C84" s="9" t="s">
        <v>75</v>
      </c>
      <c r="D84" s="9" t="s">
        <v>75</v>
      </c>
      <c r="E84" s="9" t="s">
        <v>78</v>
      </c>
      <c r="F84" s="9" t="s">
        <v>26</v>
      </c>
      <c r="G84" s="10">
        <f>G85</f>
        <v>0</v>
      </c>
      <c r="H84" s="10">
        <v>15000</v>
      </c>
      <c r="I84" s="10">
        <v>15000</v>
      </c>
    </row>
    <row r="85" spans="1:9" ht="47.25" x14ac:dyDescent="0.2">
      <c r="A85" s="11" t="s">
        <v>27</v>
      </c>
      <c r="B85" s="9" t="s">
        <v>20</v>
      </c>
      <c r="C85" s="9" t="s">
        <v>75</v>
      </c>
      <c r="D85" s="9" t="s">
        <v>75</v>
      </c>
      <c r="E85" s="9" t="s">
        <v>78</v>
      </c>
      <c r="F85" s="9" t="s">
        <v>28</v>
      </c>
      <c r="G85" s="10">
        <v>0</v>
      </c>
      <c r="H85" s="10">
        <v>15000</v>
      </c>
      <c r="I85" s="10">
        <v>15000</v>
      </c>
    </row>
    <row r="86" spans="1:9" ht="15.75" x14ac:dyDescent="0.2">
      <c r="A86" s="14" t="s">
        <v>79</v>
      </c>
      <c r="B86" s="6" t="s">
        <v>20</v>
      </c>
      <c r="C86" s="6" t="s">
        <v>80</v>
      </c>
      <c r="D86" s="6" t="s">
        <v>0</v>
      </c>
      <c r="E86" s="6" t="s">
        <v>0</v>
      </c>
      <c r="F86" s="6" t="s">
        <v>0</v>
      </c>
      <c r="G86" s="8">
        <f>G88</f>
        <v>1769537</v>
      </c>
      <c r="H86" s="8">
        <f>H88</f>
        <v>1807450</v>
      </c>
      <c r="I86" s="8">
        <f>I88</f>
        <v>1847021</v>
      </c>
    </row>
    <row r="87" spans="1:9" ht="15.75" x14ac:dyDescent="0.2">
      <c r="A87" s="15" t="s">
        <v>81</v>
      </c>
      <c r="B87" s="9" t="s">
        <v>20</v>
      </c>
      <c r="C87" s="9" t="s">
        <v>80</v>
      </c>
      <c r="D87" s="9" t="s">
        <v>22</v>
      </c>
      <c r="E87" s="9" t="s">
        <v>0</v>
      </c>
      <c r="F87" s="9" t="s">
        <v>0</v>
      </c>
      <c r="G87" s="10">
        <f>G86</f>
        <v>1769537</v>
      </c>
      <c r="H87" s="10">
        <f>H89</f>
        <v>1807450</v>
      </c>
      <c r="I87" s="10">
        <f>I89</f>
        <v>1847021</v>
      </c>
    </row>
    <row r="88" spans="1:9" ht="126" x14ac:dyDescent="0.2">
      <c r="A88" s="11" t="s">
        <v>82</v>
      </c>
      <c r="B88" s="9" t="s">
        <v>20</v>
      </c>
      <c r="C88" s="9" t="s">
        <v>80</v>
      </c>
      <c r="D88" s="9" t="s">
        <v>22</v>
      </c>
      <c r="E88" s="9" t="s">
        <v>83</v>
      </c>
      <c r="F88" s="12" t="s">
        <v>0</v>
      </c>
      <c r="G88" s="10">
        <f>G89</f>
        <v>1769537</v>
      </c>
      <c r="H88" s="10">
        <f>H90</f>
        <v>1807450</v>
      </c>
      <c r="I88" s="10">
        <f>I89</f>
        <v>1847021</v>
      </c>
    </row>
    <row r="89" spans="1:9" ht="15.75" x14ac:dyDescent="0.2">
      <c r="A89" s="11" t="s">
        <v>44</v>
      </c>
      <c r="B89" s="9" t="s">
        <v>20</v>
      </c>
      <c r="C89" s="9" t="s">
        <v>80</v>
      </c>
      <c r="D89" s="9" t="s">
        <v>22</v>
      </c>
      <c r="E89" s="9" t="s">
        <v>83</v>
      </c>
      <c r="F89" s="9" t="s">
        <v>45</v>
      </c>
      <c r="G89" s="10">
        <v>1769537</v>
      </c>
      <c r="H89" s="10">
        <f>H88</f>
        <v>1807450</v>
      </c>
      <c r="I89" s="10">
        <v>1847021</v>
      </c>
    </row>
    <row r="90" spans="1:9" ht="15.75" x14ac:dyDescent="0.2">
      <c r="A90" s="11" t="s">
        <v>46</v>
      </c>
      <c r="B90" s="9" t="s">
        <v>20</v>
      </c>
      <c r="C90" s="9" t="s">
        <v>80</v>
      </c>
      <c r="D90" s="9" t="s">
        <v>22</v>
      </c>
      <c r="E90" s="9" t="s">
        <v>83</v>
      </c>
      <c r="F90" s="9" t="s">
        <v>47</v>
      </c>
      <c r="G90" s="10">
        <v>1769537</v>
      </c>
      <c r="H90" s="10">
        <v>1807450</v>
      </c>
      <c r="I90" s="10">
        <v>1847021</v>
      </c>
    </row>
    <row r="91" spans="1:9" ht="15.75" x14ac:dyDescent="0.2">
      <c r="A91" s="14" t="s">
        <v>84</v>
      </c>
      <c r="B91" s="6" t="s">
        <v>20</v>
      </c>
      <c r="C91" s="6" t="s">
        <v>85</v>
      </c>
      <c r="D91" s="6" t="s">
        <v>0</v>
      </c>
      <c r="E91" s="6" t="s">
        <v>0</v>
      </c>
      <c r="F91" s="6" t="s">
        <v>0</v>
      </c>
      <c r="G91" s="8">
        <f>G92</f>
        <v>0</v>
      </c>
      <c r="H91" s="8">
        <v>15000</v>
      </c>
      <c r="I91" s="8">
        <v>15000</v>
      </c>
    </row>
    <row r="92" spans="1:9" ht="15.75" x14ac:dyDescent="0.2">
      <c r="A92" s="15" t="s">
        <v>86</v>
      </c>
      <c r="B92" s="9" t="s">
        <v>20</v>
      </c>
      <c r="C92" s="9" t="s">
        <v>85</v>
      </c>
      <c r="D92" s="9" t="s">
        <v>39</v>
      </c>
      <c r="E92" s="9" t="s">
        <v>0</v>
      </c>
      <c r="F92" s="9" t="s">
        <v>0</v>
      </c>
      <c r="G92" s="10">
        <f>G93</f>
        <v>0</v>
      </c>
      <c r="H92" s="10">
        <v>15000</v>
      </c>
      <c r="I92" s="10">
        <v>15000</v>
      </c>
    </row>
    <row r="93" spans="1:9" ht="31.5" x14ac:dyDescent="0.2">
      <c r="A93" s="11" t="s">
        <v>87</v>
      </c>
      <c r="B93" s="9" t="s">
        <v>20</v>
      </c>
      <c r="C93" s="9" t="s">
        <v>85</v>
      </c>
      <c r="D93" s="9" t="s">
        <v>39</v>
      </c>
      <c r="E93" s="9" t="s">
        <v>88</v>
      </c>
      <c r="F93" s="12" t="s">
        <v>0</v>
      </c>
      <c r="G93" s="10">
        <f>G94</f>
        <v>0</v>
      </c>
      <c r="H93" s="10">
        <v>15000</v>
      </c>
      <c r="I93" s="10">
        <v>15000</v>
      </c>
    </row>
    <row r="94" spans="1:9" ht="47.25" x14ac:dyDescent="0.2">
      <c r="A94" s="11" t="s">
        <v>25</v>
      </c>
      <c r="B94" s="9" t="s">
        <v>20</v>
      </c>
      <c r="C94" s="9" t="s">
        <v>85</v>
      </c>
      <c r="D94" s="9" t="s">
        <v>39</v>
      </c>
      <c r="E94" s="9" t="s">
        <v>88</v>
      </c>
      <c r="F94" s="9" t="s">
        <v>26</v>
      </c>
      <c r="G94" s="10">
        <f>G95</f>
        <v>0</v>
      </c>
      <c r="H94" s="10">
        <v>15000</v>
      </c>
      <c r="I94" s="10">
        <v>15000</v>
      </c>
    </row>
    <row r="95" spans="1:9" ht="47.25" x14ac:dyDescent="0.2">
      <c r="A95" s="11" t="s">
        <v>27</v>
      </c>
      <c r="B95" s="9" t="s">
        <v>20</v>
      </c>
      <c r="C95" s="9" t="s">
        <v>85</v>
      </c>
      <c r="D95" s="9" t="s">
        <v>39</v>
      </c>
      <c r="E95" s="9" t="s">
        <v>88</v>
      </c>
      <c r="F95" s="9" t="s">
        <v>28</v>
      </c>
      <c r="G95" s="10">
        <v>0</v>
      </c>
      <c r="H95" s="10">
        <v>15000</v>
      </c>
      <c r="I95" s="10">
        <v>15000</v>
      </c>
    </row>
    <row r="96" spans="1:9" ht="15.75" x14ac:dyDescent="0.2">
      <c r="A96" s="23" t="s">
        <v>89</v>
      </c>
      <c r="B96" s="23"/>
      <c r="C96" s="23"/>
      <c r="D96" s="23"/>
      <c r="E96" s="23"/>
      <c r="F96" s="23"/>
      <c r="G96" s="8">
        <f>G12+G32+G37+G42+G50+G81+G86+G91</f>
        <v>24002312.109999999</v>
      </c>
      <c r="H96" s="8">
        <f>H12+H32+H37+H42+H50+H81+H86+H91</f>
        <v>17079440.59</v>
      </c>
      <c r="I96" s="8">
        <f>I12+I32+I37+I42+I50+I81+I86+I91</f>
        <v>17282938.75</v>
      </c>
    </row>
    <row r="97" spans="1:9" x14ac:dyDescent="0.2">
      <c r="A97" s="17"/>
      <c r="B97" s="17"/>
      <c r="C97" s="17"/>
      <c r="D97" s="17"/>
      <c r="E97" s="17"/>
      <c r="F97" s="17"/>
      <c r="G97" s="17"/>
      <c r="H97" s="17"/>
      <c r="I97" s="17"/>
    </row>
    <row r="99" spans="1:9" x14ac:dyDescent="0.2">
      <c r="G99" s="4"/>
      <c r="H99" s="4"/>
      <c r="I99" s="4"/>
    </row>
    <row r="101" spans="1:9" x14ac:dyDescent="0.2">
      <c r="G101" s="4"/>
      <c r="H101" s="4"/>
      <c r="I101" s="4"/>
    </row>
  </sheetData>
  <mergeCells count="8">
    <mergeCell ref="G6:I6"/>
    <mergeCell ref="A7:I7"/>
    <mergeCell ref="A8:I8"/>
    <mergeCell ref="A96:F96"/>
    <mergeCell ref="G1:I1"/>
    <mergeCell ref="G2:I2"/>
    <mergeCell ref="G3:I3"/>
    <mergeCell ref="G4:I4"/>
  </mergeCells>
  <pageMargins left="0.39370078740157483" right="0.39370078740157483" top="0.55118110236220474" bottom="0.31496062992125984" header="0.31496062992125984" footer="0.31496062992125984"/>
  <pageSetup paperSize="9" scale="62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2024-12-25T07:23:52Z</dcterms:modified>
</cp:coreProperties>
</file>