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405" windowWidth="14805" windowHeight="7710"/>
  </bookViews>
  <sheets>
    <sheet name="Table1 (2)" sheetId="2" r:id="rId1"/>
  </sheets>
  <definedNames>
    <definedName name="_xlnm.Print_Area" localSheetId="0">'Table1 (2)'!$A$1:$K$110</definedName>
  </definedNames>
  <calcPr calcId="152511"/>
</workbook>
</file>

<file path=xl/calcChain.xml><?xml version="1.0" encoding="utf-8"?>
<calcChain xmlns="http://schemas.openxmlformats.org/spreadsheetml/2006/main">
  <c r="J108" i="2" l="1"/>
  <c r="J10" i="2"/>
  <c r="I108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K73" i="2"/>
  <c r="K74" i="2"/>
  <c r="K75" i="2"/>
  <c r="K76" i="2"/>
  <c r="K77" i="2"/>
  <c r="K78" i="2"/>
  <c r="K79" i="2"/>
  <c r="K80" i="2"/>
  <c r="K81" i="2"/>
  <c r="K82" i="2"/>
  <c r="K83" i="2"/>
  <c r="K84" i="2"/>
  <c r="K85" i="2"/>
  <c r="K86" i="2"/>
  <c r="K87" i="2"/>
  <c r="K88" i="2"/>
  <c r="K89" i="2"/>
  <c r="K90" i="2"/>
  <c r="K91" i="2"/>
  <c r="K92" i="2"/>
  <c r="K93" i="2"/>
  <c r="K94" i="2"/>
  <c r="K95" i="2"/>
  <c r="K96" i="2"/>
  <c r="K97" i="2"/>
  <c r="K98" i="2"/>
  <c r="K99" i="2"/>
  <c r="K100" i="2"/>
  <c r="K101" i="2"/>
  <c r="K102" i="2"/>
  <c r="K103" i="2"/>
  <c r="K104" i="2"/>
  <c r="K105" i="2"/>
  <c r="K106" i="2"/>
  <c r="K107" i="2"/>
  <c r="H82" i="2" l="1"/>
  <c r="H81" i="2" s="1"/>
  <c r="H80" i="2" s="1"/>
  <c r="H79" i="2" s="1"/>
  <c r="H52" i="2"/>
  <c r="H51" i="2" s="1"/>
  <c r="H50" i="2" s="1"/>
  <c r="H49" i="2" s="1"/>
  <c r="J54" i="2" l="1"/>
  <c r="J98" i="2" l="1"/>
  <c r="J97" i="2" s="1"/>
  <c r="J96" i="2" s="1"/>
  <c r="J95" i="2" s="1"/>
  <c r="J94" i="2" s="1"/>
  <c r="J103" i="2"/>
  <c r="J102" i="2" s="1"/>
  <c r="J101" i="2" s="1"/>
  <c r="J100" i="2" s="1"/>
  <c r="J87" i="2"/>
  <c r="J86" i="2" s="1"/>
  <c r="J85" i="2" s="1"/>
  <c r="J84" i="2" s="1"/>
  <c r="J82" i="2"/>
  <c r="J81" i="2" s="1"/>
  <c r="J80" i="2" s="1"/>
  <c r="J79" i="2" s="1"/>
  <c r="J77" i="2"/>
  <c r="J76" i="2" s="1"/>
  <c r="J69" i="2"/>
  <c r="J68" i="2" s="1"/>
  <c r="J67" i="2" s="1"/>
  <c r="J66" i="2" s="1"/>
  <c r="J52" i="2"/>
  <c r="J51" i="2" s="1"/>
  <c r="J47" i="2"/>
  <c r="J46" i="2" s="1"/>
  <c r="J45" i="2" s="1"/>
  <c r="J44" i="2" s="1"/>
  <c r="J42" i="2"/>
  <c r="J41" i="2" s="1"/>
  <c r="J40" i="2" s="1"/>
  <c r="J39" i="2" s="1"/>
  <c r="J37" i="2"/>
  <c r="J36" i="2" s="1"/>
  <c r="J35" i="2" s="1"/>
  <c r="J34" i="2" s="1"/>
  <c r="J32" i="2"/>
  <c r="J31" i="2" s="1"/>
  <c r="J29" i="2"/>
  <c r="J28" i="2" s="1"/>
  <c r="J24" i="2"/>
  <c r="J23" i="2" s="1"/>
  <c r="J22" i="2" s="1"/>
  <c r="J21" i="2" s="1"/>
  <c r="J19" i="2"/>
  <c r="J18" i="2" s="1"/>
  <c r="J17" i="2" s="1"/>
  <c r="J16" i="2" s="1"/>
  <c r="H103" i="2"/>
  <c r="H102" i="2" s="1"/>
  <c r="H101" i="2" s="1"/>
  <c r="H100" i="2" s="1"/>
  <c r="H98" i="2"/>
  <c r="H97" i="2" s="1"/>
  <c r="H96" i="2" s="1"/>
  <c r="H95" i="2" s="1"/>
  <c r="H94" i="2" s="1"/>
  <c r="H74" i="2"/>
  <c r="H73" i="2" s="1"/>
  <c r="H72" i="2" s="1"/>
  <c r="H71" i="2" s="1"/>
  <c r="H69" i="2"/>
  <c r="H68" i="2" s="1"/>
  <c r="H67" i="2" s="1"/>
  <c r="H47" i="2"/>
  <c r="H46" i="2" s="1"/>
  <c r="H45" i="2" s="1"/>
  <c r="H44" i="2" s="1"/>
  <c r="H37" i="2"/>
  <c r="H36" i="2" s="1"/>
  <c r="H35" i="2" s="1"/>
  <c r="H34" i="2" s="1"/>
  <c r="H32" i="2"/>
  <c r="H31" i="2" s="1"/>
  <c r="H29" i="2"/>
  <c r="H28" i="2" s="1"/>
  <c r="H19" i="2"/>
  <c r="H18" i="2" s="1"/>
  <c r="H17" i="2" s="1"/>
  <c r="H16" i="2" s="1"/>
  <c r="I52" i="2"/>
  <c r="I51" i="2" s="1"/>
  <c r="I32" i="2"/>
  <c r="I31" i="2" s="1"/>
  <c r="J50" i="2" l="1"/>
  <c r="J49" i="2" s="1"/>
  <c r="I50" i="2"/>
  <c r="I49" i="2" s="1"/>
  <c r="H27" i="2"/>
  <c r="H26" i="2" s="1"/>
  <c r="H10" i="2" s="1"/>
  <c r="J27" i="2"/>
  <c r="J26" i="2" s="1"/>
  <c r="I82" i="2" l="1"/>
  <c r="I81" i="2" s="1"/>
  <c r="I80" i="2" l="1"/>
  <c r="I79" i="2" s="1"/>
  <c r="I37" i="2" l="1"/>
  <c r="I29" i="2"/>
  <c r="I28" i="2" l="1"/>
  <c r="I36" i="2"/>
  <c r="I27" i="2" l="1"/>
  <c r="I26" i="2" s="1"/>
  <c r="I35" i="2"/>
  <c r="I74" i="2"/>
  <c r="I34" i="2" l="1"/>
  <c r="I73" i="2"/>
  <c r="I72" i="2" s="1"/>
  <c r="I98" i="2"/>
  <c r="I102" i="2"/>
  <c r="I100" i="2" l="1"/>
  <c r="I97" i="2"/>
  <c r="I71" i="2" l="1"/>
  <c r="I10" i="2" s="1"/>
  <c r="I96" i="2"/>
  <c r="I95" i="2" l="1"/>
  <c r="I94" i="2" l="1"/>
  <c r="H108" i="2" l="1"/>
  <c r="K108" i="2" l="1"/>
  <c r="K10" i="2"/>
</calcChain>
</file>

<file path=xl/sharedStrings.xml><?xml version="1.0" encoding="utf-8"?>
<sst xmlns="http://schemas.openxmlformats.org/spreadsheetml/2006/main" count="627" uniqueCount="101">
  <si>
    <t/>
  </si>
  <si>
    <t>рублей</t>
  </si>
  <si>
    <t>Наименование</t>
  </si>
  <si>
    <t>МП</t>
  </si>
  <si>
    <t>ППМП</t>
  </si>
  <si>
    <t>ОМ</t>
  </si>
  <si>
    <t>ГРБС</t>
  </si>
  <si>
    <t>НР</t>
  </si>
  <si>
    <t>ВР</t>
  </si>
  <si>
    <t>1</t>
  </si>
  <si>
    <t>2</t>
  </si>
  <si>
    <t>3</t>
  </si>
  <si>
    <t>4</t>
  </si>
  <si>
    <t>5</t>
  </si>
  <si>
    <t>6</t>
  </si>
  <si>
    <t>7</t>
  </si>
  <si>
    <t>25</t>
  </si>
  <si>
    <t>АДМИНИСТРАЦИЯ ЖИРЯТИНСКОГО РАЙОНА</t>
  </si>
  <si>
    <t>0</t>
  </si>
  <si>
    <t>00</t>
  </si>
  <si>
    <t>925</t>
  </si>
  <si>
    <t>Закупка товаров, работ и услуг для обеспечения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</si>
  <si>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</si>
  <si>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</si>
  <si>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</si>
  <si>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Осуществление первичного воинского учета на территориях, где отсутствуют военные комиссариаты</t>
  </si>
  <si>
    <t>11</t>
  </si>
  <si>
    <t>51180</t>
  </si>
  <si>
    <t>Межбюджетные трансферты</t>
  </si>
  <si>
    <t>500</t>
  </si>
  <si>
    <t>Иные межбюджетные трансферты</t>
  </si>
  <si>
    <t>540</t>
  </si>
  <si>
    <t>Мероприятия в сфере пожарной безопасности</t>
  </si>
  <si>
    <t>16</t>
  </si>
  <si>
    <t>81140</t>
  </si>
  <si>
    <t>Развитие и совершенствованиесети автомобильных дорог местного значения</t>
  </si>
  <si>
    <t>18</t>
  </si>
  <si>
    <t>81600</t>
  </si>
  <si>
    <t>Обеспечение сохранности автомобильных дорог местного значенияи условий безопасности движения по ним</t>
  </si>
  <si>
    <t>S6170</t>
  </si>
  <si>
    <t>Организация и обеспечение освещения улиц</t>
  </si>
  <si>
    <t>19</t>
  </si>
  <si>
    <t>81690</t>
  </si>
  <si>
    <t>Озеленение территории</t>
  </si>
  <si>
    <t>20</t>
  </si>
  <si>
    <t>81700</t>
  </si>
  <si>
    <t>Организация и содержание мест захоронения (кладбищ)</t>
  </si>
  <si>
    <t>21</t>
  </si>
  <si>
    <t>81710</t>
  </si>
  <si>
    <t>Мероприятия по благоустройству</t>
  </si>
  <si>
    <t>22</t>
  </si>
  <si>
    <t>81730</t>
  </si>
  <si>
    <t>23</t>
  </si>
  <si>
    <t>Мероприятия по развитию физической культуры и спорта</t>
  </si>
  <si>
    <t>82300</t>
  </si>
  <si>
    <t>Мероприятия по работе с семьей, детьми и молодежью</t>
  </si>
  <si>
    <t>24</t>
  </si>
  <si>
    <t>82360</t>
  </si>
  <si>
    <t>Реализация переданных полномочий по решению отдельных вопросов местного значения поселений в соответствии с заключенными соглашениями по созданию условий для организации досуга и обеспечения жителей поселений услугами организаций культуры</t>
  </si>
  <si>
    <t>84260</t>
  </si>
  <si>
    <t>27</t>
  </si>
  <si>
    <t>S5871</t>
  </si>
  <si>
    <t>29</t>
  </si>
  <si>
    <t>81410</t>
  </si>
  <si>
    <t>Иные бюджетные ассигнования</t>
  </si>
  <si>
    <t>800</t>
  </si>
  <si>
    <t>Уплата налогов, сборов и иных платежей</t>
  </si>
  <si>
    <t>850</t>
  </si>
  <si>
    <t>26</t>
  </si>
  <si>
    <t>Реализация программ формирования современной городской среды</t>
  </si>
  <si>
    <t>F2</t>
  </si>
  <si>
    <t>55550</t>
  </si>
  <si>
    <t>Непрограммная деятельность</t>
  </si>
  <si>
    <t>30</t>
  </si>
  <si>
    <t>Условно утведжденные расходы</t>
  </si>
  <si>
    <t>80080</t>
  </si>
  <si>
    <t>Резервные средства</t>
  </si>
  <si>
    <t>870</t>
  </si>
  <si>
    <t>ИТОГО:</t>
  </si>
  <si>
    <t>Реализация инициативных проектов</t>
  </si>
  <si>
    <t xml:space="preserve">Реализация инициативных проектов </t>
  </si>
  <si>
    <t>Членские взносы некоммерческим организациям</t>
  </si>
  <si>
    <t>Формирование современной городской среды на террирории  МО Жирятинское сельское поселение на 2018-2024 годы</t>
  </si>
  <si>
    <t>Реализация переданных полномочий по решению отдельных вопросов местного значения поселений в соответствии с заключенными соглашениями по благоустройству территории поселения</t>
  </si>
  <si>
    <t>84330</t>
  </si>
  <si>
    <t>Организация и проведение выборов и референдумов</t>
  </si>
  <si>
    <t>Специальные расходы</t>
  </si>
  <si>
    <t>Комплексное социально-экономическое развитие Жирятинского сельского поселения (2024-2026 годы)</t>
  </si>
  <si>
    <t xml:space="preserve"> к постановлению администрации Жирятинского района</t>
  </si>
  <si>
    <t>Утверждено на 2024 год         рублей</t>
  </si>
  <si>
    <t>Уточненная бюджетная роспись на 2024год        рублей</t>
  </si>
  <si>
    <t>Процент исполнения к уточненной бюджетной росписи</t>
  </si>
  <si>
    <t>Опубликование нормативных правовых актов муниципальных образований и иной официальной информации</t>
  </si>
  <si>
    <t xml:space="preserve">Распределение расходов по целевым статьям (муниципальным программам и непрограммным направлениям деятельности), группам (группам и подгруппам) видов расходов класификации расходов бюджета Жирятинского сельского поселения Жирятинмского муниципального райоа Брянской области на 9  месяцев 2024 год </t>
  </si>
  <si>
    <t>Кассовое исполнение за 9 месяцев 2024года   рублей</t>
  </si>
  <si>
    <t>S5870</t>
  </si>
  <si>
    <t xml:space="preserve">        Реализация инициативных проектов ("Ремонт символического памятника воинам землякам в д. Новое Каплино")</t>
  </si>
  <si>
    <t xml:space="preserve">"Об исполнении бюджета Жирятинского сельского поселения   Жирятинского муниципального района Брянской области   за 9 месяцев 2024"                               </t>
  </si>
  <si>
    <t>от 11  октября  2024 года № С-41</t>
  </si>
  <si>
    <t>Исполнение судебных актов</t>
  </si>
  <si>
    <t>Приложение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</si>
</sst>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0"/>
      <color rgb="FF000000"/>
      <name val="Times New Roman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rgb="FF000000"/>
      <name val="Arial Cyr"/>
    </font>
    <font>
      <sz val="10"/>
      <color rgb="FF00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color rgb="FF0070C0"/>
      <name val="Times New Roman"/>
      <family val="1"/>
      <charset val="204"/>
    </font>
    <font>
      <sz val="12"/>
      <color rgb="FF0070C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top" wrapText="1"/>
    </xf>
    <xf numFmtId="0" fontId="7" fillId="0" borderId="1">
      <alignment vertical="top" wrapText="1"/>
    </xf>
  </cellStyleXfs>
  <cellXfs count="48">
    <xf numFmtId="0" fontId="0" fillId="0" borderId="0" xfId="0" applyFont="1" applyFill="1" applyAlignment="1">
      <alignment vertical="top" wrapText="1"/>
    </xf>
    <xf numFmtId="0" fontId="1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4" fontId="0" fillId="0" borderId="0" xfId="0" applyNumberFormat="1" applyFont="1" applyFill="1" applyAlignment="1">
      <alignment vertical="top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top" wrapText="1"/>
    </xf>
    <xf numFmtId="4" fontId="3" fillId="0" borderId="1" xfId="0" applyNumberFormat="1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vertical="top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top" wrapText="1"/>
    </xf>
    <xf numFmtId="4" fontId="5" fillId="0" borderId="1" xfId="0" applyNumberFormat="1" applyFont="1" applyFill="1" applyBorder="1" applyAlignment="1">
      <alignment horizontal="righ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top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vertical="top" wrapText="1"/>
    </xf>
    <xf numFmtId="0" fontId="1" fillId="2" borderId="2" xfId="0" applyFont="1" applyFill="1" applyBorder="1" applyAlignment="1">
      <alignment horizontal="left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vertical="top" wrapText="1"/>
    </xf>
    <xf numFmtId="4" fontId="3" fillId="3" borderId="1" xfId="0" applyNumberFormat="1" applyFont="1" applyFill="1" applyBorder="1" applyAlignment="1">
      <alignment horizontal="right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0" fillId="0" borderId="0" xfId="0" applyFont="1" applyFill="1" applyAlignment="1">
      <alignment horizontal="right" vertical="top" wrapText="1"/>
    </xf>
    <xf numFmtId="4" fontId="12" fillId="0" borderId="1" xfId="0" applyNumberFormat="1" applyFont="1" applyFill="1" applyBorder="1" applyAlignment="1">
      <alignment horizontal="right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2" fillId="0" borderId="1" xfId="1" applyNumberFormat="1" applyFont="1" applyProtection="1">
      <alignment vertical="top" wrapText="1"/>
    </xf>
    <xf numFmtId="4" fontId="3" fillId="2" borderId="1" xfId="0" applyNumberFormat="1" applyFont="1" applyFill="1" applyBorder="1" applyAlignment="1">
      <alignment horizontal="right" vertical="center" wrapText="1"/>
    </xf>
    <xf numFmtId="4" fontId="13" fillId="0" borderId="1" xfId="0" applyNumberFormat="1" applyFont="1" applyFill="1" applyBorder="1" applyAlignment="1">
      <alignment horizontal="right" vertical="center" wrapText="1"/>
    </xf>
    <xf numFmtId="0" fontId="13" fillId="2" borderId="1" xfId="0" applyFont="1" applyFill="1" applyBorder="1" applyAlignment="1">
      <alignment horizontal="left" vertical="center" wrapText="1"/>
    </xf>
    <xf numFmtId="4" fontId="12" fillId="3" borderId="1" xfId="0" applyNumberFormat="1" applyFont="1" applyFill="1" applyBorder="1" applyAlignment="1">
      <alignment horizontal="right" vertical="center" wrapText="1"/>
    </xf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right" vertical="top" wrapText="1"/>
    </xf>
    <xf numFmtId="0" fontId="3" fillId="0" borderId="1" xfId="0" applyFont="1" applyFill="1" applyBorder="1" applyAlignment="1">
      <alignment vertical="center" wrapText="1"/>
    </xf>
    <xf numFmtId="0" fontId="0" fillId="0" borderId="0" xfId="0" applyFont="1" applyFill="1" applyAlignment="1">
      <alignment horizontal="right" vertical="top" wrapText="1"/>
    </xf>
    <xf numFmtId="0" fontId="8" fillId="0" borderId="0" xfId="0" applyFont="1" applyFill="1" applyAlignment="1">
      <alignment horizontal="right" vertical="top" wrapText="1"/>
    </xf>
    <xf numFmtId="0" fontId="8" fillId="0" borderId="0" xfId="0" applyFont="1" applyFill="1" applyAlignment="1">
      <alignment horizontal="justify" vertical="top" wrapText="1"/>
    </xf>
    <xf numFmtId="0" fontId="0" fillId="0" borderId="0" xfId="0" applyFont="1" applyFill="1" applyAlignment="1">
      <alignment horizontal="justify" vertical="top" wrapText="1"/>
    </xf>
    <xf numFmtId="0" fontId="1" fillId="0" borderId="0" xfId="0" applyFont="1" applyFill="1" applyAlignment="1">
      <alignment horizontal="right" vertical="center" wrapText="1"/>
    </xf>
  </cellXfs>
  <cellStyles count="2">
    <cellStyle name="xl32" xfId="1"/>
    <cellStyle name="Обычный" xfId="0" builtinId="0"/>
  </cellStyles>
  <dxfs count="0"/>
  <tableStyles count="0" defaultTableStyle="TableStyleMedium9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5"/>
  <sheetViews>
    <sheetView tabSelected="1" view="pageBreakPreview" zoomScale="90" zoomScaleNormal="100" zoomScaleSheetLayoutView="90" workbookViewId="0">
      <selection activeCell="M5" sqref="M5"/>
    </sheetView>
  </sheetViews>
  <sheetFormatPr defaultRowHeight="12.75" x14ac:dyDescent="0.2"/>
  <cols>
    <col min="1" max="1" width="53.6640625" customWidth="1"/>
    <col min="2" max="2" width="6.33203125" customWidth="1"/>
    <col min="3" max="3" width="9.33203125" customWidth="1"/>
    <col min="4" max="4" width="8.5" customWidth="1"/>
    <col min="5" max="5" width="8.83203125" customWidth="1"/>
    <col min="6" max="6" width="10.1640625" customWidth="1"/>
    <col min="7" max="7" width="6.1640625" customWidth="1"/>
    <col min="8" max="8" width="17" customWidth="1"/>
    <col min="9" max="9" width="18.1640625" customWidth="1"/>
    <col min="10" max="10" width="20.33203125" customWidth="1"/>
    <col min="11" max="11" width="16.1640625" customWidth="1"/>
    <col min="12" max="12" width="17" customWidth="1"/>
  </cols>
  <sheetData>
    <row r="1" spans="1:12" x14ac:dyDescent="0.2">
      <c r="I1" s="32"/>
      <c r="J1" s="44" t="s">
        <v>100</v>
      </c>
      <c r="K1" s="43"/>
    </row>
    <row r="2" spans="1:12" x14ac:dyDescent="0.2">
      <c r="I2" s="43" t="s">
        <v>88</v>
      </c>
      <c r="J2" s="43"/>
      <c r="K2" s="43"/>
    </row>
    <row r="3" spans="1:12" x14ac:dyDescent="0.2">
      <c r="I3" s="44" t="s">
        <v>98</v>
      </c>
      <c r="J3" s="43"/>
      <c r="K3" s="43"/>
    </row>
    <row r="4" spans="1:12" ht="40.5" customHeight="1" x14ac:dyDescent="0.2">
      <c r="I4" s="45" t="s">
        <v>97</v>
      </c>
      <c r="J4" s="46"/>
      <c r="K4" s="46"/>
    </row>
    <row r="5" spans="1:12" ht="9" customHeight="1" x14ac:dyDescent="0.2">
      <c r="A5" s="1" t="s">
        <v>0</v>
      </c>
      <c r="B5" s="1" t="s">
        <v>0</v>
      </c>
      <c r="C5" s="1" t="s">
        <v>0</v>
      </c>
      <c r="D5" s="1" t="s">
        <v>0</v>
      </c>
      <c r="E5" s="3" t="s">
        <v>0</v>
      </c>
      <c r="F5" s="3" t="s">
        <v>0</v>
      </c>
      <c r="G5" s="3" t="s">
        <v>0</v>
      </c>
      <c r="H5" s="3"/>
      <c r="I5" s="47"/>
      <c r="J5" s="47"/>
      <c r="K5" s="47"/>
    </row>
    <row r="6" spans="1:12" ht="54.75" customHeight="1" x14ac:dyDescent="0.2">
      <c r="A6" s="40" t="s">
        <v>93</v>
      </c>
      <c r="B6" s="40"/>
      <c r="C6" s="40"/>
      <c r="D6" s="40"/>
      <c r="E6" s="40"/>
      <c r="F6" s="40"/>
      <c r="G6" s="40"/>
      <c r="H6" s="40"/>
      <c r="I6" s="40"/>
      <c r="J6" s="40"/>
      <c r="K6" s="40"/>
    </row>
    <row r="7" spans="1:12" ht="15.75" x14ac:dyDescent="0.2">
      <c r="A7" s="41" t="s">
        <v>1</v>
      </c>
      <c r="B7" s="41"/>
      <c r="C7" s="41"/>
      <c r="D7" s="41"/>
      <c r="E7" s="41"/>
      <c r="F7" s="41"/>
      <c r="G7" s="41"/>
      <c r="H7" s="41"/>
      <c r="I7" s="41"/>
      <c r="J7" s="41"/>
      <c r="K7" s="41"/>
    </row>
    <row r="8" spans="1:12" ht="78" customHeight="1" x14ac:dyDescent="0.2">
      <c r="A8" s="2" t="s">
        <v>2</v>
      </c>
      <c r="B8" s="2" t="s">
        <v>3</v>
      </c>
      <c r="C8" s="2" t="s">
        <v>4</v>
      </c>
      <c r="D8" s="2" t="s">
        <v>5</v>
      </c>
      <c r="E8" s="2" t="s">
        <v>6</v>
      </c>
      <c r="F8" s="2" t="s">
        <v>7</v>
      </c>
      <c r="G8" s="2" t="s">
        <v>8</v>
      </c>
      <c r="H8" s="2" t="s">
        <v>89</v>
      </c>
      <c r="I8" s="2" t="s">
        <v>90</v>
      </c>
      <c r="J8" s="2" t="s">
        <v>94</v>
      </c>
      <c r="K8" s="2" t="s">
        <v>91</v>
      </c>
    </row>
    <row r="9" spans="1:12" ht="15.75" x14ac:dyDescent="0.2">
      <c r="A9" s="2" t="s">
        <v>9</v>
      </c>
      <c r="B9" s="2" t="s">
        <v>10</v>
      </c>
      <c r="C9" s="2" t="s">
        <v>11</v>
      </c>
      <c r="D9" s="2" t="s">
        <v>12</v>
      </c>
      <c r="E9" s="2" t="s">
        <v>13</v>
      </c>
      <c r="F9" s="2" t="s">
        <v>14</v>
      </c>
      <c r="G9" s="2" t="s">
        <v>15</v>
      </c>
      <c r="H9" s="34">
        <v>8</v>
      </c>
      <c r="I9" s="34">
        <v>9</v>
      </c>
      <c r="J9" s="34">
        <v>10</v>
      </c>
      <c r="K9" s="34">
        <v>11</v>
      </c>
    </row>
    <row r="10" spans="1:12" ht="53.25" customHeight="1" x14ac:dyDescent="0.2">
      <c r="A10" s="27" t="s">
        <v>87</v>
      </c>
      <c r="B10" s="28" t="s">
        <v>16</v>
      </c>
      <c r="C10" s="29" t="s">
        <v>0</v>
      </c>
      <c r="D10" s="29" t="s">
        <v>0</v>
      </c>
      <c r="E10" s="29" t="s">
        <v>0</v>
      </c>
      <c r="F10" s="29" t="s">
        <v>0</v>
      </c>
      <c r="G10" s="29" t="s">
        <v>0</v>
      </c>
      <c r="H10" s="39">
        <f>H16+H21+H26+H34+H39+H44+H49+H56+H61+H66+H71+H84+H89+E109+H79</f>
        <v>18018651.350000001</v>
      </c>
      <c r="I10" s="30">
        <f>I16+I21+I26+I34+I39+I44+I49+I56+I61+I66+I71+I76+I79+I84+I89</f>
        <v>21904880.659999996</v>
      </c>
      <c r="J10" s="30">
        <f>J16+J21+J26+J34+J39+J44+J49+J56+J61+J66+J71+J76+J79+J84+J89</f>
        <v>7021328.3300000001</v>
      </c>
      <c r="K10" s="30">
        <f>J10/I10%</f>
        <v>32.053716425040783</v>
      </c>
      <c r="L10" s="4"/>
    </row>
    <row r="11" spans="1:12" ht="47.25" hidden="1" x14ac:dyDescent="0.2">
      <c r="A11" s="25" t="s">
        <v>25</v>
      </c>
      <c r="B11" s="6" t="s">
        <v>16</v>
      </c>
      <c r="C11" s="6" t="s">
        <v>18</v>
      </c>
      <c r="D11" s="6" t="s">
        <v>26</v>
      </c>
      <c r="E11" s="7" t="s">
        <v>0</v>
      </c>
      <c r="F11" s="7" t="s">
        <v>0</v>
      </c>
      <c r="G11" s="7" t="s">
        <v>0</v>
      </c>
      <c r="H11" s="8"/>
      <c r="I11" s="8"/>
      <c r="J11" s="8"/>
      <c r="K11" s="36" t="e">
        <f t="shared" ref="K11:K74" si="0">J11/I11%</f>
        <v>#DIV/0!</v>
      </c>
      <c r="L11" s="4"/>
    </row>
    <row r="12" spans="1:12" ht="31.5" hidden="1" x14ac:dyDescent="0.2">
      <c r="A12" s="25" t="s">
        <v>17</v>
      </c>
      <c r="B12" s="6" t="s">
        <v>16</v>
      </c>
      <c r="C12" s="6" t="s">
        <v>18</v>
      </c>
      <c r="D12" s="6" t="s">
        <v>26</v>
      </c>
      <c r="E12" s="6" t="s">
        <v>20</v>
      </c>
      <c r="F12" s="9" t="s">
        <v>0</v>
      </c>
      <c r="G12" s="9" t="s">
        <v>0</v>
      </c>
      <c r="H12" s="8"/>
      <c r="I12" s="8"/>
      <c r="J12" s="8"/>
      <c r="K12" s="36" t="e">
        <f t="shared" si="0"/>
        <v>#DIV/0!</v>
      </c>
      <c r="L12" s="4"/>
    </row>
    <row r="13" spans="1:12" ht="47.25" hidden="1" x14ac:dyDescent="0.2">
      <c r="A13" s="26" t="s">
        <v>25</v>
      </c>
      <c r="B13" s="11" t="s">
        <v>16</v>
      </c>
      <c r="C13" s="11" t="s">
        <v>18</v>
      </c>
      <c r="D13" s="11" t="s">
        <v>26</v>
      </c>
      <c r="E13" s="11" t="s">
        <v>20</v>
      </c>
      <c r="F13" s="11" t="s">
        <v>27</v>
      </c>
      <c r="G13" s="12" t="s">
        <v>0</v>
      </c>
      <c r="H13" s="13"/>
      <c r="I13" s="13"/>
      <c r="J13" s="13"/>
      <c r="K13" s="36" t="e">
        <f t="shared" si="0"/>
        <v>#DIV/0!</v>
      </c>
      <c r="L13" s="4"/>
    </row>
    <row r="14" spans="1:12" ht="15.75" hidden="1" x14ac:dyDescent="0.2">
      <c r="A14" s="26" t="s">
        <v>28</v>
      </c>
      <c r="B14" s="11" t="s">
        <v>16</v>
      </c>
      <c r="C14" s="11" t="s">
        <v>18</v>
      </c>
      <c r="D14" s="11" t="s">
        <v>26</v>
      </c>
      <c r="E14" s="11" t="s">
        <v>20</v>
      </c>
      <c r="F14" s="11" t="s">
        <v>27</v>
      </c>
      <c r="G14" s="11" t="s">
        <v>29</v>
      </c>
      <c r="H14" s="13"/>
      <c r="I14" s="13"/>
      <c r="J14" s="13"/>
      <c r="K14" s="36" t="e">
        <f t="shared" si="0"/>
        <v>#DIV/0!</v>
      </c>
      <c r="L14" s="4"/>
    </row>
    <row r="15" spans="1:12" ht="15.75" hidden="1" x14ac:dyDescent="0.2">
      <c r="A15" s="26" t="s">
        <v>30</v>
      </c>
      <c r="B15" s="11" t="s">
        <v>16</v>
      </c>
      <c r="C15" s="11" t="s">
        <v>18</v>
      </c>
      <c r="D15" s="11" t="s">
        <v>26</v>
      </c>
      <c r="E15" s="11" t="s">
        <v>20</v>
      </c>
      <c r="F15" s="11" t="s">
        <v>27</v>
      </c>
      <c r="G15" s="11" t="s">
        <v>31</v>
      </c>
      <c r="H15" s="13"/>
      <c r="I15" s="13"/>
      <c r="J15" s="13"/>
      <c r="K15" s="36" t="e">
        <f t="shared" si="0"/>
        <v>#DIV/0!</v>
      </c>
      <c r="L15" s="4"/>
    </row>
    <row r="16" spans="1:12" ht="57" customHeight="1" x14ac:dyDescent="0.2">
      <c r="A16" s="5" t="s">
        <v>25</v>
      </c>
      <c r="B16" s="6">
        <v>25</v>
      </c>
      <c r="C16" s="6">
        <v>0</v>
      </c>
      <c r="D16" s="6">
        <v>11</v>
      </c>
      <c r="E16" s="6"/>
      <c r="F16" s="11"/>
      <c r="G16" s="11"/>
      <c r="H16" s="8">
        <f>H17</f>
        <v>344983</v>
      </c>
      <c r="I16" s="8">
        <v>344983</v>
      </c>
      <c r="J16" s="8">
        <f>J17</f>
        <v>214305.44</v>
      </c>
      <c r="K16" s="36">
        <f t="shared" si="0"/>
        <v>62.12057985465951</v>
      </c>
      <c r="L16" s="4"/>
    </row>
    <row r="17" spans="1:12" ht="33.75" customHeight="1" x14ac:dyDescent="0.2">
      <c r="A17" s="10" t="s">
        <v>17</v>
      </c>
      <c r="B17" s="11">
        <v>25</v>
      </c>
      <c r="C17" s="11">
        <v>0</v>
      </c>
      <c r="D17" s="11">
        <v>11</v>
      </c>
      <c r="E17" s="11">
        <v>925</v>
      </c>
      <c r="F17" s="11"/>
      <c r="G17" s="11"/>
      <c r="H17" s="8">
        <f>H18</f>
        <v>344983</v>
      </c>
      <c r="I17" s="8">
        <v>344983</v>
      </c>
      <c r="J17" s="13">
        <f>J18</f>
        <v>214305.44</v>
      </c>
      <c r="K17" s="36">
        <f t="shared" si="0"/>
        <v>62.12057985465951</v>
      </c>
      <c r="L17" s="4"/>
    </row>
    <row r="18" spans="1:12" ht="52.5" customHeight="1" x14ac:dyDescent="0.2">
      <c r="A18" s="10" t="s">
        <v>25</v>
      </c>
      <c r="B18" s="11">
        <v>25</v>
      </c>
      <c r="C18" s="11">
        <v>0</v>
      </c>
      <c r="D18" s="11">
        <v>11</v>
      </c>
      <c r="E18" s="11">
        <v>925</v>
      </c>
      <c r="F18" s="11">
        <v>51180</v>
      </c>
      <c r="G18" s="11"/>
      <c r="H18" s="13">
        <f>H19</f>
        <v>344983</v>
      </c>
      <c r="I18" s="13">
        <v>344983</v>
      </c>
      <c r="J18" s="13">
        <f>J19</f>
        <v>214305.44</v>
      </c>
      <c r="K18" s="36">
        <f t="shared" si="0"/>
        <v>62.12057985465951</v>
      </c>
      <c r="L18" s="4"/>
    </row>
    <row r="19" spans="1:12" ht="25.5" customHeight="1" x14ac:dyDescent="0.2">
      <c r="A19" s="10" t="s">
        <v>28</v>
      </c>
      <c r="B19" s="11">
        <v>25</v>
      </c>
      <c r="C19" s="11">
        <v>0</v>
      </c>
      <c r="D19" s="11">
        <v>11</v>
      </c>
      <c r="E19" s="11">
        <v>925</v>
      </c>
      <c r="F19" s="11">
        <v>51180</v>
      </c>
      <c r="G19" s="11">
        <v>500</v>
      </c>
      <c r="H19" s="13">
        <f>H20</f>
        <v>344983</v>
      </c>
      <c r="I19" s="13">
        <v>344983</v>
      </c>
      <c r="J19" s="13">
        <f>J20</f>
        <v>214305.44</v>
      </c>
      <c r="K19" s="36">
        <f t="shared" si="0"/>
        <v>62.12057985465951</v>
      </c>
      <c r="L19" s="4"/>
    </row>
    <row r="20" spans="1:12" ht="24" customHeight="1" x14ac:dyDescent="0.2">
      <c r="A20" s="10" t="s">
        <v>30</v>
      </c>
      <c r="B20" s="11">
        <v>25</v>
      </c>
      <c r="C20" s="11">
        <v>0</v>
      </c>
      <c r="D20" s="11">
        <v>11</v>
      </c>
      <c r="E20" s="11">
        <v>925</v>
      </c>
      <c r="F20" s="11">
        <v>51180</v>
      </c>
      <c r="G20" s="11">
        <v>540</v>
      </c>
      <c r="H20" s="13">
        <v>344983</v>
      </c>
      <c r="I20" s="13">
        <v>344983</v>
      </c>
      <c r="J20" s="13">
        <v>214305.44</v>
      </c>
      <c r="K20" s="36">
        <f t="shared" si="0"/>
        <v>62.12057985465951</v>
      </c>
      <c r="L20" s="4"/>
    </row>
    <row r="21" spans="1:12" ht="31.5" x14ac:dyDescent="0.2">
      <c r="A21" s="5" t="s">
        <v>32</v>
      </c>
      <c r="B21" s="6" t="s">
        <v>16</v>
      </c>
      <c r="C21" s="6" t="s">
        <v>18</v>
      </c>
      <c r="D21" s="6" t="s">
        <v>33</v>
      </c>
      <c r="E21" s="7" t="s">
        <v>0</v>
      </c>
      <c r="F21" s="7" t="s">
        <v>0</v>
      </c>
      <c r="G21" s="7" t="s">
        <v>0</v>
      </c>
      <c r="H21" s="8">
        <v>117000</v>
      </c>
      <c r="I21" s="8">
        <v>117000</v>
      </c>
      <c r="J21" s="8">
        <f>J22</f>
        <v>5390</v>
      </c>
      <c r="K21" s="36">
        <f t="shared" si="0"/>
        <v>4.6068376068376065</v>
      </c>
      <c r="L21" s="4"/>
    </row>
    <row r="22" spans="1:12" ht="28.5" x14ac:dyDescent="0.2">
      <c r="A22" s="31" t="s">
        <v>17</v>
      </c>
      <c r="B22" s="6" t="s">
        <v>16</v>
      </c>
      <c r="C22" s="6" t="s">
        <v>18</v>
      </c>
      <c r="D22" s="6" t="s">
        <v>33</v>
      </c>
      <c r="E22" s="6" t="s">
        <v>20</v>
      </c>
      <c r="F22" s="9" t="s">
        <v>0</v>
      </c>
      <c r="G22" s="9" t="s">
        <v>0</v>
      </c>
      <c r="H22" s="8">
        <v>117000</v>
      </c>
      <c r="I22" s="8">
        <v>117000</v>
      </c>
      <c r="J22" s="8">
        <f>J23</f>
        <v>5390</v>
      </c>
      <c r="K22" s="36">
        <f t="shared" si="0"/>
        <v>4.6068376068376065</v>
      </c>
      <c r="L22" s="4"/>
    </row>
    <row r="23" spans="1:12" ht="23.25" customHeight="1" x14ac:dyDescent="0.2">
      <c r="A23" s="10" t="s">
        <v>32</v>
      </c>
      <c r="B23" s="11" t="s">
        <v>16</v>
      </c>
      <c r="C23" s="11" t="s">
        <v>18</v>
      </c>
      <c r="D23" s="11" t="s">
        <v>33</v>
      </c>
      <c r="E23" s="11" t="s">
        <v>20</v>
      </c>
      <c r="F23" s="11" t="s">
        <v>34</v>
      </c>
      <c r="G23" s="12" t="s">
        <v>0</v>
      </c>
      <c r="H23" s="13">
        <v>117000</v>
      </c>
      <c r="I23" s="13">
        <v>117000</v>
      </c>
      <c r="J23" s="13">
        <f>J24</f>
        <v>5390</v>
      </c>
      <c r="K23" s="36">
        <f t="shared" si="0"/>
        <v>4.6068376068376065</v>
      </c>
      <c r="L23" s="4"/>
    </row>
    <row r="24" spans="1:12" ht="47.25" x14ac:dyDescent="0.2">
      <c r="A24" s="10" t="s">
        <v>21</v>
      </c>
      <c r="B24" s="11" t="s">
        <v>16</v>
      </c>
      <c r="C24" s="11" t="s">
        <v>18</v>
      </c>
      <c r="D24" s="11" t="s">
        <v>33</v>
      </c>
      <c r="E24" s="11" t="s">
        <v>20</v>
      </c>
      <c r="F24" s="11" t="s">
        <v>34</v>
      </c>
      <c r="G24" s="11" t="s">
        <v>22</v>
      </c>
      <c r="H24" s="13">
        <v>117000</v>
      </c>
      <c r="I24" s="13">
        <v>117000</v>
      </c>
      <c r="J24" s="13">
        <f>J25</f>
        <v>5390</v>
      </c>
      <c r="K24" s="36">
        <f t="shared" si="0"/>
        <v>4.6068376068376065</v>
      </c>
      <c r="L24" s="4"/>
    </row>
    <row r="25" spans="1:12" ht="47.25" x14ac:dyDescent="0.2">
      <c r="A25" s="10" t="s">
        <v>23</v>
      </c>
      <c r="B25" s="11" t="s">
        <v>16</v>
      </c>
      <c r="C25" s="11" t="s">
        <v>18</v>
      </c>
      <c r="D25" s="11" t="s">
        <v>33</v>
      </c>
      <c r="E25" s="11" t="s">
        <v>20</v>
      </c>
      <c r="F25" s="11" t="s">
        <v>34</v>
      </c>
      <c r="G25" s="11" t="s">
        <v>24</v>
      </c>
      <c r="H25" s="13">
        <v>117000</v>
      </c>
      <c r="I25" s="13">
        <v>117000</v>
      </c>
      <c r="J25" s="13">
        <v>5390</v>
      </c>
      <c r="K25" s="36">
        <f t="shared" si="0"/>
        <v>4.6068376068376065</v>
      </c>
      <c r="L25" s="4"/>
    </row>
    <row r="26" spans="1:12" ht="38.25" customHeight="1" x14ac:dyDescent="0.2">
      <c r="A26" s="5" t="s">
        <v>35</v>
      </c>
      <c r="B26" s="6" t="s">
        <v>16</v>
      </c>
      <c r="C26" s="6" t="s">
        <v>18</v>
      </c>
      <c r="D26" s="6" t="s">
        <v>36</v>
      </c>
      <c r="E26" s="7" t="s">
        <v>0</v>
      </c>
      <c r="F26" s="7" t="s">
        <v>0</v>
      </c>
      <c r="G26" s="7" t="s">
        <v>0</v>
      </c>
      <c r="H26" s="33">
        <f>H27</f>
        <v>13164368.109999999</v>
      </c>
      <c r="I26" s="8">
        <f>I27</f>
        <v>16375008.939999999</v>
      </c>
      <c r="J26" s="8">
        <f>J27</f>
        <v>4605478.43</v>
      </c>
      <c r="K26" s="36">
        <f t="shared" si="0"/>
        <v>28.125043759518093</v>
      </c>
      <c r="L26" s="4"/>
    </row>
    <row r="27" spans="1:12" ht="28.5" x14ac:dyDescent="0.2">
      <c r="A27" s="31" t="s">
        <v>17</v>
      </c>
      <c r="B27" s="6" t="s">
        <v>16</v>
      </c>
      <c r="C27" s="6" t="s">
        <v>18</v>
      </c>
      <c r="D27" s="6" t="s">
        <v>36</v>
      </c>
      <c r="E27" s="6" t="s">
        <v>20</v>
      </c>
      <c r="F27" s="9" t="s">
        <v>0</v>
      </c>
      <c r="G27" s="9" t="s">
        <v>0</v>
      </c>
      <c r="H27" s="33">
        <f>H28+H31</f>
        <v>13164368.109999999</v>
      </c>
      <c r="I27" s="8">
        <f>I28+I31</f>
        <v>16375008.939999999</v>
      </c>
      <c r="J27" s="8">
        <f>J28+J31</f>
        <v>4605478.43</v>
      </c>
      <c r="K27" s="36">
        <f t="shared" si="0"/>
        <v>28.125043759518093</v>
      </c>
      <c r="L27" s="4"/>
    </row>
    <row r="28" spans="1:12" ht="37.5" customHeight="1" x14ac:dyDescent="0.2">
      <c r="A28" s="10" t="s">
        <v>35</v>
      </c>
      <c r="B28" s="11" t="s">
        <v>16</v>
      </c>
      <c r="C28" s="11" t="s">
        <v>18</v>
      </c>
      <c r="D28" s="11" t="s">
        <v>36</v>
      </c>
      <c r="E28" s="11" t="s">
        <v>20</v>
      </c>
      <c r="F28" s="11" t="s">
        <v>37</v>
      </c>
      <c r="G28" s="12" t="s">
        <v>0</v>
      </c>
      <c r="H28" s="37">
        <f t="shared" ref="H28:J29" si="1">H29</f>
        <v>3927776.36</v>
      </c>
      <c r="I28" s="13">
        <f t="shared" si="1"/>
        <v>3828478.19</v>
      </c>
      <c r="J28" s="13">
        <f t="shared" si="1"/>
        <v>2678607.4300000002</v>
      </c>
      <c r="K28" s="36">
        <f t="shared" si="0"/>
        <v>69.965330793748109</v>
      </c>
      <c r="L28" s="4"/>
    </row>
    <row r="29" spans="1:12" ht="47.25" x14ac:dyDescent="0.2">
      <c r="A29" s="10" t="s">
        <v>21</v>
      </c>
      <c r="B29" s="11" t="s">
        <v>16</v>
      </c>
      <c r="C29" s="11" t="s">
        <v>18</v>
      </c>
      <c r="D29" s="11" t="s">
        <v>36</v>
      </c>
      <c r="E29" s="11" t="s">
        <v>20</v>
      </c>
      <c r="F29" s="11" t="s">
        <v>37</v>
      </c>
      <c r="G29" s="11" t="s">
        <v>22</v>
      </c>
      <c r="H29" s="37">
        <f t="shared" si="1"/>
        <v>3927776.36</v>
      </c>
      <c r="I29" s="13">
        <f t="shared" si="1"/>
        <v>3828478.19</v>
      </c>
      <c r="J29" s="13">
        <f t="shared" si="1"/>
        <v>2678607.4300000002</v>
      </c>
      <c r="K29" s="36">
        <f t="shared" si="0"/>
        <v>69.965330793748109</v>
      </c>
      <c r="L29" s="4"/>
    </row>
    <row r="30" spans="1:12" ht="47.25" x14ac:dyDescent="0.2">
      <c r="A30" s="10" t="s">
        <v>23</v>
      </c>
      <c r="B30" s="11" t="s">
        <v>16</v>
      </c>
      <c r="C30" s="11" t="s">
        <v>18</v>
      </c>
      <c r="D30" s="11" t="s">
        <v>36</v>
      </c>
      <c r="E30" s="11" t="s">
        <v>20</v>
      </c>
      <c r="F30" s="11" t="s">
        <v>37</v>
      </c>
      <c r="G30" s="11" t="s">
        <v>24</v>
      </c>
      <c r="H30" s="37">
        <v>3927776.36</v>
      </c>
      <c r="I30" s="13">
        <v>3828478.19</v>
      </c>
      <c r="J30" s="13">
        <v>2678607.4300000002</v>
      </c>
      <c r="K30" s="36">
        <f t="shared" si="0"/>
        <v>69.965330793748109</v>
      </c>
      <c r="L30" s="4"/>
    </row>
    <row r="31" spans="1:12" ht="47.25" x14ac:dyDescent="0.2">
      <c r="A31" s="10" t="s">
        <v>38</v>
      </c>
      <c r="B31" s="11" t="s">
        <v>16</v>
      </c>
      <c r="C31" s="11" t="s">
        <v>18</v>
      </c>
      <c r="D31" s="11" t="s">
        <v>36</v>
      </c>
      <c r="E31" s="11" t="s">
        <v>20</v>
      </c>
      <c r="F31" s="11" t="s">
        <v>39</v>
      </c>
      <c r="G31" s="12" t="s">
        <v>0</v>
      </c>
      <c r="H31" s="13">
        <f t="shared" ref="H31:J32" si="2">H32</f>
        <v>9236591.75</v>
      </c>
      <c r="I31" s="13">
        <f t="shared" si="2"/>
        <v>12546530.75</v>
      </c>
      <c r="J31" s="13">
        <f t="shared" si="2"/>
        <v>1926871</v>
      </c>
      <c r="K31" s="36">
        <f t="shared" si="0"/>
        <v>15.357799206764787</v>
      </c>
      <c r="L31" s="4"/>
    </row>
    <row r="32" spans="1:12" ht="47.25" x14ac:dyDescent="0.2">
      <c r="A32" s="10" t="s">
        <v>21</v>
      </c>
      <c r="B32" s="11" t="s">
        <v>16</v>
      </c>
      <c r="C32" s="11" t="s">
        <v>18</v>
      </c>
      <c r="D32" s="11" t="s">
        <v>36</v>
      </c>
      <c r="E32" s="11" t="s">
        <v>20</v>
      </c>
      <c r="F32" s="11" t="s">
        <v>39</v>
      </c>
      <c r="G32" s="11" t="s">
        <v>22</v>
      </c>
      <c r="H32" s="13">
        <f t="shared" si="2"/>
        <v>9236591.75</v>
      </c>
      <c r="I32" s="13">
        <f t="shared" si="2"/>
        <v>12546530.75</v>
      </c>
      <c r="J32" s="13">
        <f t="shared" si="2"/>
        <v>1926871</v>
      </c>
      <c r="K32" s="36">
        <f t="shared" si="0"/>
        <v>15.357799206764787</v>
      </c>
      <c r="L32" s="4"/>
    </row>
    <row r="33" spans="1:12" ht="47.25" x14ac:dyDescent="0.2">
      <c r="A33" s="10" t="s">
        <v>23</v>
      </c>
      <c r="B33" s="11" t="s">
        <v>16</v>
      </c>
      <c r="C33" s="11" t="s">
        <v>18</v>
      </c>
      <c r="D33" s="11" t="s">
        <v>36</v>
      </c>
      <c r="E33" s="11" t="s">
        <v>20</v>
      </c>
      <c r="F33" s="11" t="s">
        <v>39</v>
      </c>
      <c r="G33" s="11" t="s">
        <v>24</v>
      </c>
      <c r="H33" s="13">
        <v>9236591.75</v>
      </c>
      <c r="I33" s="13">
        <v>12546530.75</v>
      </c>
      <c r="J33" s="13">
        <v>1926871</v>
      </c>
      <c r="K33" s="36">
        <f t="shared" si="0"/>
        <v>15.357799206764787</v>
      </c>
      <c r="L33" s="4"/>
    </row>
    <row r="34" spans="1:12" ht="31.5" x14ac:dyDescent="0.2">
      <c r="A34" s="5" t="s">
        <v>40</v>
      </c>
      <c r="B34" s="6" t="s">
        <v>16</v>
      </c>
      <c r="C34" s="6" t="s">
        <v>18</v>
      </c>
      <c r="D34" s="6" t="s">
        <v>41</v>
      </c>
      <c r="E34" s="7" t="s">
        <v>0</v>
      </c>
      <c r="F34" s="7" t="s">
        <v>0</v>
      </c>
      <c r="G34" s="7" t="s">
        <v>0</v>
      </c>
      <c r="H34" s="33">
        <f t="shared" ref="H34:I37" si="3">H35</f>
        <v>1718304</v>
      </c>
      <c r="I34" s="8">
        <f t="shared" si="3"/>
        <v>1718304</v>
      </c>
      <c r="J34" s="8">
        <f>J35</f>
        <v>940791.1</v>
      </c>
      <c r="K34" s="36">
        <f t="shared" si="0"/>
        <v>54.751144151442347</v>
      </c>
      <c r="L34" s="4"/>
    </row>
    <row r="35" spans="1:12" ht="28.5" x14ac:dyDescent="0.2">
      <c r="A35" s="31" t="s">
        <v>17</v>
      </c>
      <c r="B35" s="6" t="s">
        <v>16</v>
      </c>
      <c r="C35" s="6" t="s">
        <v>18</v>
      </c>
      <c r="D35" s="6" t="s">
        <v>41</v>
      </c>
      <c r="E35" s="6" t="s">
        <v>20</v>
      </c>
      <c r="F35" s="9" t="s">
        <v>0</v>
      </c>
      <c r="G35" s="9" t="s">
        <v>0</v>
      </c>
      <c r="H35" s="33">
        <f t="shared" si="3"/>
        <v>1718304</v>
      </c>
      <c r="I35" s="8">
        <f t="shared" si="3"/>
        <v>1718304</v>
      </c>
      <c r="J35" s="8">
        <f>J36</f>
        <v>940791.1</v>
      </c>
      <c r="K35" s="36">
        <f t="shared" si="0"/>
        <v>54.751144151442347</v>
      </c>
      <c r="L35" s="4"/>
    </row>
    <row r="36" spans="1:12" ht="19.5" customHeight="1" x14ac:dyDescent="0.2">
      <c r="A36" s="10" t="s">
        <v>40</v>
      </c>
      <c r="B36" s="11" t="s">
        <v>16</v>
      </c>
      <c r="C36" s="11" t="s">
        <v>18</v>
      </c>
      <c r="D36" s="11" t="s">
        <v>41</v>
      </c>
      <c r="E36" s="11" t="s">
        <v>20</v>
      </c>
      <c r="F36" s="11" t="s">
        <v>42</v>
      </c>
      <c r="G36" s="12" t="s">
        <v>0</v>
      </c>
      <c r="H36" s="37">
        <f t="shared" si="3"/>
        <v>1718304</v>
      </c>
      <c r="I36" s="13">
        <f t="shared" si="3"/>
        <v>1718304</v>
      </c>
      <c r="J36" s="13">
        <f>J37</f>
        <v>940791.1</v>
      </c>
      <c r="K36" s="36">
        <f t="shared" si="0"/>
        <v>54.751144151442347</v>
      </c>
      <c r="L36" s="4"/>
    </row>
    <row r="37" spans="1:12" ht="47.25" x14ac:dyDescent="0.2">
      <c r="A37" s="10" t="s">
        <v>21</v>
      </c>
      <c r="B37" s="11" t="s">
        <v>16</v>
      </c>
      <c r="C37" s="11" t="s">
        <v>18</v>
      </c>
      <c r="D37" s="11" t="s">
        <v>41</v>
      </c>
      <c r="E37" s="11" t="s">
        <v>20</v>
      </c>
      <c r="F37" s="11" t="s">
        <v>42</v>
      </c>
      <c r="G37" s="11" t="s">
        <v>22</v>
      </c>
      <c r="H37" s="37">
        <f t="shared" si="3"/>
        <v>1718304</v>
      </c>
      <c r="I37" s="13">
        <f t="shared" si="3"/>
        <v>1718304</v>
      </c>
      <c r="J37" s="13">
        <f>J38</f>
        <v>940791.1</v>
      </c>
      <c r="K37" s="36">
        <f t="shared" si="0"/>
        <v>54.751144151442347</v>
      </c>
      <c r="L37" s="4"/>
    </row>
    <row r="38" spans="1:12" ht="47.25" x14ac:dyDescent="0.2">
      <c r="A38" s="10" t="s">
        <v>23</v>
      </c>
      <c r="B38" s="11" t="s">
        <v>16</v>
      </c>
      <c r="C38" s="11" t="s">
        <v>18</v>
      </c>
      <c r="D38" s="11" t="s">
        <v>41</v>
      </c>
      <c r="E38" s="11" t="s">
        <v>20</v>
      </c>
      <c r="F38" s="11" t="s">
        <v>42</v>
      </c>
      <c r="G38" s="11" t="s">
        <v>24</v>
      </c>
      <c r="H38" s="37">
        <v>1718304</v>
      </c>
      <c r="I38" s="13">
        <v>1718304</v>
      </c>
      <c r="J38" s="13">
        <v>940791.1</v>
      </c>
      <c r="K38" s="36">
        <f t="shared" si="0"/>
        <v>54.751144151442347</v>
      </c>
      <c r="L38" s="4"/>
    </row>
    <row r="39" spans="1:12" ht="15.75" x14ac:dyDescent="0.2">
      <c r="A39" s="5" t="s">
        <v>43</v>
      </c>
      <c r="B39" s="6" t="s">
        <v>16</v>
      </c>
      <c r="C39" s="6" t="s">
        <v>18</v>
      </c>
      <c r="D39" s="6" t="s">
        <v>44</v>
      </c>
      <c r="E39" s="7" t="s">
        <v>0</v>
      </c>
      <c r="F39" s="7" t="s">
        <v>0</v>
      </c>
      <c r="G39" s="7" t="s">
        <v>0</v>
      </c>
      <c r="H39" s="8">
        <v>20000</v>
      </c>
      <c r="I39" s="8">
        <v>20000</v>
      </c>
      <c r="J39" s="8">
        <f>J40</f>
        <v>20000</v>
      </c>
      <c r="K39" s="36">
        <f t="shared" si="0"/>
        <v>100</v>
      </c>
      <c r="L39" s="4"/>
    </row>
    <row r="40" spans="1:12" ht="28.5" x14ac:dyDescent="0.2">
      <c r="A40" s="31" t="s">
        <v>17</v>
      </c>
      <c r="B40" s="6" t="s">
        <v>16</v>
      </c>
      <c r="C40" s="6" t="s">
        <v>18</v>
      </c>
      <c r="D40" s="6" t="s">
        <v>44</v>
      </c>
      <c r="E40" s="6" t="s">
        <v>20</v>
      </c>
      <c r="F40" s="9" t="s">
        <v>0</v>
      </c>
      <c r="G40" s="9" t="s">
        <v>0</v>
      </c>
      <c r="H40" s="8">
        <v>20000</v>
      </c>
      <c r="I40" s="8">
        <v>20000</v>
      </c>
      <c r="J40" s="8">
        <f>J41</f>
        <v>20000</v>
      </c>
      <c r="K40" s="36">
        <f t="shared" si="0"/>
        <v>100</v>
      </c>
      <c r="L40" s="4"/>
    </row>
    <row r="41" spans="1:12" ht="15.75" x14ac:dyDescent="0.2">
      <c r="A41" s="10" t="s">
        <v>43</v>
      </c>
      <c r="B41" s="11" t="s">
        <v>16</v>
      </c>
      <c r="C41" s="11" t="s">
        <v>18</v>
      </c>
      <c r="D41" s="11" t="s">
        <v>44</v>
      </c>
      <c r="E41" s="11" t="s">
        <v>20</v>
      </c>
      <c r="F41" s="11" t="s">
        <v>45</v>
      </c>
      <c r="G41" s="12" t="s">
        <v>0</v>
      </c>
      <c r="H41" s="13">
        <v>20000</v>
      </c>
      <c r="I41" s="13">
        <v>20000</v>
      </c>
      <c r="J41" s="13">
        <f>J42</f>
        <v>20000</v>
      </c>
      <c r="K41" s="36">
        <f t="shared" si="0"/>
        <v>100</v>
      </c>
      <c r="L41" s="4"/>
    </row>
    <row r="42" spans="1:12" ht="47.25" x14ac:dyDescent="0.2">
      <c r="A42" s="10" t="s">
        <v>21</v>
      </c>
      <c r="B42" s="11" t="s">
        <v>16</v>
      </c>
      <c r="C42" s="11" t="s">
        <v>18</v>
      </c>
      <c r="D42" s="11" t="s">
        <v>44</v>
      </c>
      <c r="E42" s="11" t="s">
        <v>20</v>
      </c>
      <c r="F42" s="11" t="s">
        <v>45</v>
      </c>
      <c r="G42" s="11" t="s">
        <v>22</v>
      </c>
      <c r="H42" s="13">
        <v>20000</v>
      </c>
      <c r="I42" s="13">
        <v>20000</v>
      </c>
      <c r="J42" s="13">
        <f>J43</f>
        <v>20000</v>
      </c>
      <c r="K42" s="36">
        <f t="shared" si="0"/>
        <v>100</v>
      </c>
      <c r="L42" s="4"/>
    </row>
    <row r="43" spans="1:12" ht="47.25" x14ac:dyDescent="0.2">
      <c r="A43" s="10" t="s">
        <v>23</v>
      </c>
      <c r="B43" s="11" t="s">
        <v>16</v>
      </c>
      <c r="C43" s="11" t="s">
        <v>18</v>
      </c>
      <c r="D43" s="11" t="s">
        <v>44</v>
      </c>
      <c r="E43" s="11" t="s">
        <v>20</v>
      </c>
      <c r="F43" s="11" t="s">
        <v>45</v>
      </c>
      <c r="G43" s="11" t="s">
        <v>24</v>
      </c>
      <c r="H43" s="13">
        <v>20000</v>
      </c>
      <c r="I43" s="13">
        <v>20000</v>
      </c>
      <c r="J43" s="13">
        <v>20000</v>
      </c>
      <c r="K43" s="36">
        <f t="shared" si="0"/>
        <v>100</v>
      </c>
      <c r="L43" s="4"/>
    </row>
    <row r="44" spans="1:12" ht="31.5" x14ac:dyDescent="0.2">
      <c r="A44" s="5" t="s">
        <v>46</v>
      </c>
      <c r="B44" s="6" t="s">
        <v>16</v>
      </c>
      <c r="C44" s="6" t="s">
        <v>18</v>
      </c>
      <c r="D44" s="6" t="s">
        <v>47</v>
      </c>
      <c r="E44" s="7" t="s">
        <v>0</v>
      </c>
      <c r="F44" s="7" t="s">
        <v>0</v>
      </c>
      <c r="G44" s="7" t="s">
        <v>0</v>
      </c>
      <c r="H44" s="8">
        <f>H45</f>
        <v>282500</v>
      </c>
      <c r="I44" s="8">
        <v>282500</v>
      </c>
      <c r="J44" s="8">
        <f>J45</f>
        <v>235266.54</v>
      </c>
      <c r="K44" s="36">
        <f t="shared" si="0"/>
        <v>83.280191150442477</v>
      </c>
      <c r="L44" s="4"/>
    </row>
    <row r="45" spans="1:12" ht="28.5" x14ac:dyDescent="0.2">
      <c r="A45" s="31" t="s">
        <v>17</v>
      </c>
      <c r="B45" s="6" t="s">
        <v>16</v>
      </c>
      <c r="C45" s="6" t="s">
        <v>18</v>
      </c>
      <c r="D45" s="6" t="s">
        <v>47</v>
      </c>
      <c r="E45" s="6" t="s">
        <v>20</v>
      </c>
      <c r="F45" s="9" t="s">
        <v>0</v>
      </c>
      <c r="G45" s="9" t="s">
        <v>0</v>
      </c>
      <c r="H45" s="8">
        <f>H46</f>
        <v>282500</v>
      </c>
      <c r="I45" s="8">
        <v>282500</v>
      </c>
      <c r="J45" s="8">
        <f>J46</f>
        <v>235266.54</v>
      </c>
      <c r="K45" s="36">
        <f t="shared" si="0"/>
        <v>83.280191150442477</v>
      </c>
      <c r="L45" s="4"/>
    </row>
    <row r="46" spans="1:12" ht="31.5" x14ac:dyDescent="0.2">
      <c r="A46" s="10" t="s">
        <v>46</v>
      </c>
      <c r="B46" s="11" t="s">
        <v>16</v>
      </c>
      <c r="C46" s="11" t="s">
        <v>18</v>
      </c>
      <c r="D46" s="11" t="s">
        <v>47</v>
      </c>
      <c r="E46" s="11" t="s">
        <v>20</v>
      </c>
      <c r="F46" s="11" t="s">
        <v>48</v>
      </c>
      <c r="G46" s="12" t="s">
        <v>0</v>
      </c>
      <c r="H46" s="13">
        <f>H47</f>
        <v>282500</v>
      </c>
      <c r="I46" s="13">
        <v>282500</v>
      </c>
      <c r="J46" s="13">
        <f>J47</f>
        <v>235266.54</v>
      </c>
      <c r="K46" s="36">
        <f t="shared" si="0"/>
        <v>83.280191150442477</v>
      </c>
      <c r="L46" s="4"/>
    </row>
    <row r="47" spans="1:12" ht="47.25" x14ac:dyDescent="0.2">
      <c r="A47" s="10" t="s">
        <v>21</v>
      </c>
      <c r="B47" s="11" t="s">
        <v>16</v>
      </c>
      <c r="C47" s="11" t="s">
        <v>18</v>
      </c>
      <c r="D47" s="11" t="s">
        <v>47</v>
      </c>
      <c r="E47" s="11" t="s">
        <v>20</v>
      </c>
      <c r="F47" s="11" t="s">
        <v>48</v>
      </c>
      <c r="G47" s="11" t="s">
        <v>22</v>
      </c>
      <c r="H47" s="13">
        <f>H48</f>
        <v>282500</v>
      </c>
      <c r="I47" s="13">
        <v>282500</v>
      </c>
      <c r="J47" s="13">
        <f>J48</f>
        <v>235266.54</v>
      </c>
      <c r="K47" s="36">
        <f t="shared" si="0"/>
        <v>83.280191150442477</v>
      </c>
      <c r="L47" s="4"/>
    </row>
    <row r="48" spans="1:12" ht="47.25" x14ac:dyDescent="0.2">
      <c r="A48" s="10" t="s">
        <v>23</v>
      </c>
      <c r="B48" s="11" t="s">
        <v>16</v>
      </c>
      <c r="C48" s="11" t="s">
        <v>18</v>
      </c>
      <c r="D48" s="11" t="s">
        <v>47</v>
      </c>
      <c r="E48" s="11" t="s">
        <v>20</v>
      </c>
      <c r="F48" s="11" t="s">
        <v>48</v>
      </c>
      <c r="G48" s="11" t="s">
        <v>24</v>
      </c>
      <c r="H48" s="13">
        <v>282500</v>
      </c>
      <c r="I48" s="13">
        <v>282500</v>
      </c>
      <c r="J48" s="13">
        <v>235266.54</v>
      </c>
      <c r="K48" s="36">
        <f t="shared" si="0"/>
        <v>83.280191150442477</v>
      </c>
      <c r="L48" s="4"/>
    </row>
    <row r="49" spans="1:12" ht="15.75" x14ac:dyDescent="0.2">
      <c r="A49" s="5" t="s">
        <v>49</v>
      </c>
      <c r="B49" s="6" t="s">
        <v>16</v>
      </c>
      <c r="C49" s="6" t="s">
        <v>18</v>
      </c>
      <c r="D49" s="6" t="s">
        <v>50</v>
      </c>
      <c r="E49" s="7" t="s">
        <v>0</v>
      </c>
      <c r="F49" s="7" t="s">
        <v>0</v>
      </c>
      <c r="G49" s="7" t="s">
        <v>0</v>
      </c>
      <c r="H49" s="33">
        <f>H50</f>
        <v>406622.24</v>
      </c>
      <c r="I49" s="8">
        <f t="shared" ref="I49:J52" si="4">I50</f>
        <v>406622.24</v>
      </c>
      <c r="J49" s="8">
        <f t="shared" si="4"/>
        <v>137431</v>
      </c>
      <c r="K49" s="36">
        <f t="shared" si="0"/>
        <v>33.798200511609991</v>
      </c>
      <c r="L49" s="4"/>
    </row>
    <row r="50" spans="1:12" ht="28.5" x14ac:dyDescent="0.2">
      <c r="A50" s="31" t="s">
        <v>17</v>
      </c>
      <c r="B50" s="6" t="s">
        <v>16</v>
      </c>
      <c r="C50" s="6" t="s">
        <v>18</v>
      </c>
      <c r="D50" s="6" t="s">
        <v>50</v>
      </c>
      <c r="E50" s="6" t="s">
        <v>20</v>
      </c>
      <c r="F50" s="9" t="s">
        <v>0</v>
      </c>
      <c r="G50" s="9" t="s">
        <v>0</v>
      </c>
      <c r="H50" s="33">
        <f>H51</f>
        <v>406622.24</v>
      </c>
      <c r="I50" s="8">
        <f>I51+I54</f>
        <v>406622.24</v>
      </c>
      <c r="J50" s="8">
        <f>J51+J54</f>
        <v>137431</v>
      </c>
      <c r="K50" s="36">
        <f t="shared" si="0"/>
        <v>33.798200511609991</v>
      </c>
      <c r="L50" s="4"/>
    </row>
    <row r="51" spans="1:12" ht="15.75" x14ac:dyDescent="0.2">
      <c r="A51" s="10" t="s">
        <v>49</v>
      </c>
      <c r="B51" s="11" t="s">
        <v>16</v>
      </c>
      <c r="C51" s="11" t="s">
        <v>18</v>
      </c>
      <c r="D51" s="11" t="s">
        <v>50</v>
      </c>
      <c r="E51" s="11" t="s">
        <v>20</v>
      </c>
      <c r="F51" s="11" t="s">
        <v>51</v>
      </c>
      <c r="G51" s="12" t="s">
        <v>0</v>
      </c>
      <c r="H51" s="37">
        <f>H52</f>
        <v>406622.24</v>
      </c>
      <c r="I51" s="13">
        <f t="shared" si="4"/>
        <v>369122.24</v>
      </c>
      <c r="J51" s="13">
        <f t="shared" si="4"/>
        <v>99931</v>
      </c>
      <c r="K51" s="36">
        <f t="shared" si="0"/>
        <v>27.07260337388503</v>
      </c>
      <c r="L51" s="4"/>
    </row>
    <row r="52" spans="1:12" ht="47.25" x14ac:dyDescent="0.2">
      <c r="A52" s="10" t="s">
        <v>21</v>
      </c>
      <c r="B52" s="11" t="s">
        <v>16</v>
      </c>
      <c r="C52" s="11" t="s">
        <v>18</v>
      </c>
      <c r="D52" s="11" t="s">
        <v>50</v>
      </c>
      <c r="E52" s="11" t="s">
        <v>20</v>
      </c>
      <c r="F52" s="11" t="s">
        <v>51</v>
      </c>
      <c r="G52" s="11" t="s">
        <v>22</v>
      </c>
      <c r="H52" s="37">
        <f>H53</f>
        <v>406622.24</v>
      </c>
      <c r="I52" s="13">
        <f t="shared" si="4"/>
        <v>369122.24</v>
      </c>
      <c r="J52" s="13">
        <f t="shared" si="4"/>
        <v>99931</v>
      </c>
      <c r="K52" s="36">
        <f t="shared" si="0"/>
        <v>27.07260337388503</v>
      </c>
      <c r="L52" s="4"/>
    </row>
    <row r="53" spans="1:12" ht="47.25" x14ac:dyDescent="0.2">
      <c r="A53" s="10" t="s">
        <v>23</v>
      </c>
      <c r="B53" s="11" t="s">
        <v>16</v>
      </c>
      <c r="C53" s="11" t="s">
        <v>18</v>
      </c>
      <c r="D53" s="11" t="s">
        <v>50</v>
      </c>
      <c r="E53" s="11" t="s">
        <v>20</v>
      </c>
      <c r="F53" s="11" t="s">
        <v>51</v>
      </c>
      <c r="G53" s="11" t="s">
        <v>24</v>
      </c>
      <c r="H53" s="37">
        <v>406622.24</v>
      </c>
      <c r="I53" s="13">
        <v>369122.24</v>
      </c>
      <c r="J53" s="13">
        <v>99931</v>
      </c>
      <c r="K53" s="36">
        <f t="shared" si="0"/>
        <v>27.07260337388503</v>
      </c>
      <c r="L53" s="4"/>
    </row>
    <row r="54" spans="1:12" ht="15.75" x14ac:dyDescent="0.2">
      <c r="A54" s="38" t="s">
        <v>64</v>
      </c>
      <c r="B54" s="11" t="s">
        <v>16</v>
      </c>
      <c r="C54" s="11" t="s">
        <v>18</v>
      </c>
      <c r="D54" s="11" t="s">
        <v>50</v>
      </c>
      <c r="E54" s="11" t="s">
        <v>20</v>
      </c>
      <c r="F54" s="11" t="s">
        <v>51</v>
      </c>
      <c r="G54" s="11">
        <v>800</v>
      </c>
      <c r="H54" s="13"/>
      <c r="I54" s="13">
        <v>37500</v>
      </c>
      <c r="J54" s="13">
        <f>J55</f>
        <v>37500</v>
      </c>
      <c r="K54" s="36">
        <f t="shared" si="0"/>
        <v>100</v>
      </c>
      <c r="L54" s="4"/>
    </row>
    <row r="55" spans="1:12" ht="15.75" x14ac:dyDescent="0.2">
      <c r="A55" s="38" t="s">
        <v>99</v>
      </c>
      <c r="B55" s="11" t="s">
        <v>16</v>
      </c>
      <c r="C55" s="11" t="s">
        <v>18</v>
      </c>
      <c r="D55" s="11" t="s">
        <v>50</v>
      </c>
      <c r="E55" s="11" t="s">
        <v>20</v>
      </c>
      <c r="F55" s="11" t="s">
        <v>51</v>
      </c>
      <c r="G55" s="11">
        <v>830</v>
      </c>
      <c r="H55" s="13"/>
      <c r="I55" s="13">
        <v>37500</v>
      </c>
      <c r="J55" s="13">
        <v>37500</v>
      </c>
      <c r="K55" s="36">
        <f t="shared" si="0"/>
        <v>100</v>
      </c>
      <c r="L55" s="4"/>
    </row>
    <row r="56" spans="1:12" ht="31.5" x14ac:dyDescent="0.2">
      <c r="A56" s="5" t="s">
        <v>53</v>
      </c>
      <c r="B56" s="6" t="s">
        <v>16</v>
      </c>
      <c r="C56" s="6" t="s">
        <v>18</v>
      </c>
      <c r="D56" s="6" t="s">
        <v>52</v>
      </c>
      <c r="E56" s="7" t="s">
        <v>0</v>
      </c>
      <c r="F56" s="7" t="s">
        <v>0</v>
      </c>
      <c r="G56" s="7" t="s">
        <v>0</v>
      </c>
      <c r="H56" s="8">
        <v>15000</v>
      </c>
      <c r="I56" s="8">
        <v>15000</v>
      </c>
      <c r="J56" s="8"/>
      <c r="K56" s="36">
        <f t="shared" si="0"/>
        <v>0</v>
      </c>
      <c r="L56" s="4"/>
    </row>
    <row r="57" spans="1:12" ht="28.5" x14ac:dyDescent="0.2">
      <c r="A57" s="31" t="s">
        <v>17</v>
      </c>
      <c r="B57" s="6" t="s">
        <v>16</v>
      </c>
      <c r="C57" s="6" t="s">
        <v>18</v>
      </c>
      <c r="D57" s="6" t="s">
        <v>52</v>
      </c>
      <c r="E57" s="6" t="s">
        <v>20</v>
      </c>
      <c r="F57" s="9" t="s">
        <v>0</v>
      </c>
      <c r="G57" s="9" t="s">
        <v>0</v>
      </c>
      <c r="H57" s="8">
        <v>15000</v>
      </c>
      <c r="I57" s="8">
        <v>15000</v>
      </c>
      <c r="J57" s="8"/>
      <c r="K57" s="36">
        <f t="shared" si="0"/>
        <v>0</v>
      </c>
      <c r="L57" s="4"/>
    </row>
    <row r="58" spans="1:12" ht="31.5" x14ac:dyDescent="0.2">
      <c r="A58" s="10" t="s">
        <v>53</v>
      </c>
      <c r="B58" s="11" t="s">
        <v>16</v>
      </c>
      <c r="C58" s="11" t="s">
        <v>18</v>
      </c>
      <c r="D58" s="11" t="s">
        <v>52</v>
      </c>
      <c r="E58" s="11" t="s">
        <v>20</v>
      </c>
      <c r="F58" s="11" t="s">
        <v>54</v>
      </c>
      <c r="G58" s="12" t="s">
        <v>0</v>
      </c>
      <c r="H58" s="13">
        <v>15000</v>
      </c>
      <c r="I58" s="13">
        <v>15000</v>
      </c>
      <c r="J58" s="13"/>
      <c r="K58" s="36">
        <f t="shared" si="0"/>
        <v>0</v>
      </c>
      <c r="L58" s="4"/>
    </row>
    <row r="59" spans="1:12" ht="47.25" x14ac:dyDescent="0.2">
      <c r="A59" s="10" t="s">
        <v>21</v>
      </c>
      <c r="B59" s="11" t="s">
        <v>16</v>
      </c>
      <c r="C59" s="11" t="s">
        <v>18</v>
      </c>
      <c r="D59" s="11" t="s">
        <v>52</v>
      </c>
      <c r="E59" s="11" t="s">
        <v>20</v>
      </c>
      <c r="F59" s="11" t="s">
        <v>54</v>
      </c>
      <c r="G59" s="11" t="s">
        <v>22</v>
      </c>
      <c r="H59" s="13">
        <v>15000</v>
      </c>
      <c r="I59" s="13">
        <v>15000</v>
      </c>
      <c r="J59" s="13"/>
      <c r="K59" s="36">
        <f t="shared" si="0"/>
        <v>0</v>
      </c>
      <c r="L59" s="4"/>
    </row>
    <row r="60" spans="1:12" ht="47.25" x14ac:dyDescent="0.2">
      <c r="A60" s="10" t="s">
        <v>23</v>
      </c>
      <c r="B60" s="11" t="s">
        <v>16</v>
      </c>
      <c r="C60" s="11" t="s">
        <v>18</v>
      </c>
      <c r="D60" s="11" t="s">
        <v>52</v>
      </c>
      <c r="E60" s="11" t="s">
        <v>20</v>
      </c>
      <c r="F60" s="11" t="s">
        <v>54</v>
      </c>
      <c r="G60" s="11" t="s">
        <v>24</v>
      </c>
      <c r="H60" s="13">
        <v>15000</v>
      </c>
      <c r="I60" s="13">
        <v>15000</v>
      </c>
      <c r="J60" s="13"/>
      <c r="K60" s="36">
        <f t="shared" si="0"/>
        <v>0</v>
      </c>
      <c r="L60" s="4"/>
    </row>
    <row r="61" spans="1:12" ht="31.5" x14ac:dyDescent="0.2">
      <c r="A61" s="5" t="s">
        <v>55</v>
      </c>
      <c r="B61" s="6" t="s">
        <v>16</v>
      </c>
      <c r="C61" s="6" t="s">
        <v>18</v>
      </c>
      <c r="D61" s="6" t="s">
        <v>56</v>
      </c>
      <c r="E61" s="7" t="s">
        <v>0</v>
      </c>
      <c r="F61" s="7" t="s">
        <v>0</v>
      </c>
      <c r="G61" s="7" t="s">
        <v>0</v>
      </c>
      <c r="H61" s="8">
        <v>15000</v>
      </c>
      <c r="I61" s="8">
        <v>15000</v>
      </c>
      <c r="J61" s="8"/>
      <c r="K61" s="36">
        <f t="shared" si="0"/>
        <v>0</v>
      </c>
      <c r="L61" s="4"/>
    </row>
    <row r="62" spans="1:12" ht="28.5" x14ac:dyDescent="0.2">
      <c r="A62" s="31" t="s">
        <v>17</v>
      </c>
      <c r="B62" s="6" t="s">
        <v>16</v>
      </c>
      <c r="C62" s="6" t="s">
        <v>18</v>
      </c>
      <c r="D62" s="6" t="s">
        <v>56</v>
      </c>
      <c r="E62" s="6" t="s">
        <v>20</v>
      </c>
      <c r="F62" s="9" t="s">
        <v>0</v>
      </c>
      <c r="G62" s="9" t="s">
        <v>0</v>
      </c>
      <c r="H62" s="8">
        <v>15000</v>
      </c>
      <c r="I62" s="8">
        <v>15000</v>
      </c>
      <c r="J62" s="8"/>
      <c r="K62" s="36">
        <f t="shared" si="0"/>
        <v>0</v>
      </c>
      <c r="L62" s="4"/>
    </row>
    <row r="63" spans="1:12" ht="31.5" x14ac:dyDescent="0.2">
      <c r="A63" s="10" t="s">
        <v>55</v>
      </c>
      <c r="B63" s="11" t="s">
        <v>16</v>
      </c>
      <c r="C63" s="11" t="s">
        <v>18</v>
      </c>
      <c r="D63" s="11" t="s">
        <v>56</v>
      </c>
      <c r="E63" s="11" t="s">
        <v>20</v>
      </c>
      <c r="F63" s="11" t="s">
        <v>57</v>
      </c>
      <c r="G63" s="12" t="s">
        <v>0</v>
      </c>
      <c r="H63" s="13">
        <v>15000</v>
      </c>
      <c r="I63" s="13">
        <v>15000</v>
      </c>
      <c r="J63" s="13"/>
      <c r="K63" s="36">
        <f t="shared" si="0"/>
        <v>0</v>
      </c>
      <c r="L63" s="4"/>
    </row>
    <row r="64" spans="1:12" ht="47.25" x14ac:dyDescent="0.2">
      <c r="A64" s="10" t="s">
        <v>21</v>
      </c>
      <c r="B64" s="11" t="s">
        <v>16</v>
      </c>
      <c r="C64" s="11" t="s">
        <v>18</v>
      </c>
      <c r="D64" s="11" t="s">
        <v>56</v>
      </c>
      <c r="E64" s="11" t="s">
        <v>20</v>
      </c>
      <c r="F64" s="11" t="s">
        <v>57</v>
      </c>
      <c r="G64" s="11" t="s">
        <v>22</v>
      </c>
      <c r="H64" s="13">
        <v>15000</v>
      </c>
      <c r="I64" s="13">
        <v>15000</v>
      </c>
      <c r="J64" s="13"/>
      <c r="K64" s="36">
        <f t="shared" si="0"/>
        <v>0</v>
      </c>
      <c r="L64" s="4"/>
    </row>
    <row r="65" spans="1:12" ht="47.25" x14ac:dyDescent="0.2">
      <c r="A65" s="10" t="s">
        <v>23</v>
      </c>
      <c r="B65" s="11" t="s">
        <v>16</v>
      </c>
      <c r="C65" s="11" t="s">
        <v>18</v>
      </c>
      <c r="D65" s="11" t="s">
        <v>56</v>
      </c>
      <c r="E65" s="11" t="s">
        <v>20</v>
      </c>
      <c r="F65" s="11" t="s">
        <v>57</v>
      </c>
      <c r="G65" s="11" t="s">
        <v>24</v>
      </c>
      <c r="H65" s="13">
        <v>15000</v>
      </c>
      <c r="I65" s="13">
        <v>15000</v>
      </c>
      <c r="J65" s="13"/>
      <c r="K65" s="36">
        <f t="shared" si="0"/>
        <v>0</v>
      </c>
      <c r="L65" s="4"/>
    </row>
    <row r="66" spans="1:12" ht="117.75" customHeight="1" x14ac:dyDescent="0.2">
      <c r="A66" s="5" t="s">
        <v>58</v>
      </c>
      <c r="B66" s="6" t="s">
        <v>16</v>
      </c>
      <c r="C66" s="6" t="s">
        <v>18</v>
      </c>
      <c r="D66" s="6" t="s">
        <v>16</v>
      </c>
      <c r="E66" s="7" t="s">
        <v>0</v>
      </c>
      <c r="F66" s="7" t="s">
        <v>0</v>
      </c>
      <c r="G66" s="7" t="s">
        <v>0</v>
      </c>
      <c r="H66" s="8">
        <v>1769537</v>
      </c>
      <c r="I66" s="8">
        <v>1769537</v>
      </c>
      <c r="J66" s="8">
        <f>J67</f>
        <v>794009.32</v>
      </c>
      <c r="K66" s="36">
        <f t="shared" si="0"/>
        <v>44.871021063701974</v>
      </c>
      <c r="L66" s="4"/>
    </row>
    <row r="67" spans="1:12" ht="28.5" x14ac:dyDescent="0.2">
      <c r="A67" s="31" t="s">
        <v>17</v>
      </c>
      <c r="B67" s="6" t="s">
        <v>16</v>
      </c>
      <c r="C67" s="6" t="s">
        <v>18</v>
      </c>
      <c r="D67" s="6" t="s">
        <v>16</v>
      </c>
      <c r="E67" s="6" t="s">
        <v>20</v>
      </c>
      <c r="F67" s="9" t="s">
        <v>0</v>
      </c>
      <c r="G67" s="9" t="s">
        <v>0</v>
      </c>
      <c r="H67" s="8">
        <f>H68</f>
        <v>1769537</v>
      </c>
      <c r="I67" s="8">
        <v>1769537</v>
      </c>
      <c r="J67" s="8">
        <f>J68</f>
        <v>794009.32</v>
      </c>
      <c r="K67" s="36">
        <f t="shared" si="0"/>
        <v>44.871021063701974</v>
      </c>
      <c r="L67" s="4"/>
    </row>
    <row r="68" spans="1:12" ht="114" customHeight="1" x14ac:dyDescent="0.2">
      <c r="A68" s="10" t="s">
        <v>58</v>
      </c>
      <c r="B68" s="11" t="s">
        <v>16</v>
      </c>
      <c r="C68" s="11" t="s">
        <v>18</v>
      </c>
      <c r="D68" s="11" t="s">
        <v>16</v>
      </c>
      <c r="E68" s="11" t="s">
        <v>20</v>
      </c>
      <c r="F68" s="11" t="s">
        <v>59</v>
      </c>
      <c r="G68" s="12" t="s">
        <v>0</v>
      </c>
      <c r="H68" s="13">
        <f>H69</f>
        <v>1769537</v>
      </c>
      <c r="I68" s="13">
        <v>1769537</v>
      </c>
      <c r="J68" s="13">
        <f>J69</f>
        <v>794009.32</v>
      </c>
      <c r="K68" s="36">
        <f t="shared" si="0"/>
        <v>44.871021063701974</v>
      </c>
      <c r="L68" s="4"/>
    </row>
    <row r="69" spans="1:12" ht="15.75" x14ac:dyDescent="0.2">
      <c r="A69" s="10" t="s">
        <v>28</v>
      </c>
      <c r="B69" s="11" t="s">
        <v>16</v>
      </c>
      <c r="C69" s="11" t="s">
        <v>18</v>
      </c>
      <c r="D69" s="11" t="s">
        <v>16</v>
      </c>
      <c r="E69" s="11" t="s">
        <v>20</v>
      </c>
      <c r="F69" s="11" t="s">
        <v>59</v>
      </c>
      <c r="G69" s="11" t="s">
        <v>29</v>
      </c>
      <c r="H69" s="13">
        <f>H70</f>
        <v>1769537</v>
      </c>
      <c r="I69" s="13">
        <v>1769537</v>
      </c>
      <c r="J69" s="13">
        <f>J70</f>
        <v>794009.32</v>
      </c>
      <c r="K69" s="36">
        <f t="shared" si="0"/>
        <v>44.871021063701974</v>
      </c>
      <c r="L69" s="4"/>
    </row>
    <row r="70" spans="1:12" ht="15.75" x14ac:dyDescent="0.2">
      <c r="A70" s="10" t="s">
        <v>30</v>
      </c>
      <c r="B70" s="11" t="s">
        <v>16</v>
      </c>
      <c r="C70" s="11" t="s">
        <v>18</v>
      </c>
      <c r="D70" s="11" t="s">
        <v>16</v>
      </c>
      <c r="E70" s="11" t="s">
        <v>20</v>
      </c>
      <c r="F70" s="11" t="s">
        <v>59</v>
      </c>
      <c r="G70" s="11" t="s">
        <v>31</v>
      </c>
      <c r="H70" s="13">
        <v>1769537</v>
      </c>
      <c r="I70" s="13">
        <v>1769537</v>
      </c>
      <c r="J70" s="13">
        <v>794009.32</v>
      </c>
      <c r="K70" s="36">
        <f t="shared" si="0"/>
        <v>44.871021063701974</v>
      </c>
      <c r="L70" s="4"/>
    </row>
    <row r="71" spans="1:12" ht="15.75" x14ac:dyDescent="0.2">
      <c r="A71" s="5" t="s">
        <v>79</v>
      </c>
      <c r="B71" s="6" t="s">
        <v>16</v>
      </c>
      <c r="C71" s="6" t="s">
        <v>18</v>
      </c>
      <c r="D71" s="6" t="s">
        <v>60</v>
      </c>
      <c r="E71" s="7" t="s">
        <v>0</v>
      </c>
      <c r="F71" s="7" t="s">
        <v>0</v>
      </c>
      <c r="G71" s="7" t="s">
        <v>0</v>
      </c>
      <c r="H71" s="8">
        <f t="shared" ref="H71:I74" si="5">H72</f>
        <v>153737</v>
      </c>
      <c r="I71" s="8">
        <f t="shared" si="5"/>
        <v>102901.48</v>
      </c>
      <c r="J71" s="8"/>
      <c r="K71" s="36">
        <f t="shared" si="0"/>
        <v>0</v>
      </c>
      <c r="L71" s="4"/>
    </row>
    <row r="72" spans="1:12" ht="28.5" x14ac:dyDescent="0.2">
      <c r="A72" s="31" t="s">
        <v>17</v>
      </c>
      <c r="B72" s="6" t="s">
        <v>16</v>
      </c>
      <c r="C72" s="6" t="s">
        <v>18</v>
      </c>
      <c r="D72" s="6" t="s">
        <v>60</v>
      </c>
      <c r="E72" s="6" t="s">
        <v>20</v>
      </c>
      <c r="F72" s="9" t="s">
        <v>0</v>
      </c>
      <c r="G72" s="9" t="s">
        <v>0</v>
      </c>
      <c r="H72" s="8">
        <f t="shared" si="5"/>
        <v>153737</v>
      </c>
      <c r="I72" s="8">
        <f>I73</f>
        <v>102901.48</v>
      </c>
      <c r="J72" s="8"/>
      <c r="K72" s="36">
        <f t="shared" si="0"/>
        <v>0</v>
      </c>
      <c r="L72" s="4"/>
    </row>
    <row r="73" spans="1:12" ht="15.75" x14ac:dyDescent="0.2">
      <c r="A73" s="10" t="s">
        <v>80</v>
      </c>
      <c r="B73" s="11" t="s">
        <v>16</v>
      </c>
      <c r="C73" s="11" t="s">
        <v>18</v>
      </c>
      <c r="D73" s="11" t="s">
        <v>60</v>
      </c>
      <c r="E73" s="11" t="s">
        <v>20</v>
      </c>
      <c r="F73" s="11" t="s">
        <v>95</v>
      </c>
      <c r="G73" s="12" t="s">
        <v>0</v>
      </c>
      <c r="H73" s="13">
        <f t="shared" si="5"/>
        <v>153737</v>
      </c>
      <c r="I73" s="13">
        <f t="shared" si="5"/>
        <v>102901.48</v>
      </c>
      <c r="J73" s="13"/>
      <c r="K73" s="36">
        <f t="shared" si="0"/>
        <v>0</v>
      </c>
      <c r="L73" s="4"/>
    </row>
    <row r="74" spans="1:12" ht="47.25" x14ac:dyDescent="0.2">
      <c r="A74" s="10" t="s">
        <v>21</v>
      </c>
      <c r="B74" s="11" t="s">
        <v>16</v>
      </c>
      <c r="C74" s="11" t="s">
        <v>18</v>
      </c>
      <c r="D74" s="11" t="s">
        <v>60</v>
      </c>
      <c r="E74" s="11" t="s">
        <v>20</v>
      </c>
      <c r="F74" s="11" t="s">
        <v>95</v>
      </c>
      <c r="G74" s="11" t="s">
        <v>22</v>
      </c>
      <c r="H74" s="13">
        <f t="shared" si="5"/>
        <v>153737</v>
      </c>
      <c r="I74" s="13">
        <f t="shared" si="5"/>
        <v>102901.48</v>
      </c>
      <c r="J74" s="13"/>
      <c r="K74" s="36">
        <f t="shared" si="0"/>
        <v>0</v>
      </c>
      <c r="L74" s="4"/>
    </row>
    <row r="75" spans="1:12" ht="47.25" x14ac:dyDescent="0.2">
      <c r="A75" s="10" t="s">
        <v>23</v>
      </c>
      <c r="B75" s="11" t="s">
        <v>16</v>
      </c>
      <c r="C75" s="11" t="s">
        <v>18</v>
      </c>
      <c r="D75" s="11" t="s">
        <v>60</v>
      </c>
      <c r="E75" s="11" t="s">
        <v>20</v>
      </c>
      <c r="F75" s="11" t="s">
        <v>95</v>
      </c>
      <c r="G75" s="11" t="s">
        <v>24</v>
      </c>
      <c r="H75" s="13">
        <v>153737</v>
      </c>
      <c r="I75" s="13">
        <v>102901.48</v>
      </c>
      <c r="J75" s="13"/>
      <c r="K75" s="36">
        <f t="shared" ref="K75:K108" si="6">J75/I75%</f>
        <v>0</v>
      </c>
      <c r="L75" s="4"/>
    </row>
    <row r="76" spans="1:12" ht="49.5" customHeight="1" x14ac:dyDescent="0.2">
      <c r="A76" s="35" t="s">
        <v>96</v>
      </c>
      <c r="B76" s="6" t="s">
        <v>16</v>
      </c>
      <c r="C76" s="6" t="s">
        <v>18</v>
      </c>
      <c r="D76" s="6" t="s">
        <v>60</v>
      </c>
      <c r="E76" s="6" t="s">
        <v>20</v>
      </c>
      <c r="F76" s="6" t="s">
        <v>61</v>
      </c>
      <c r="G76" s="9" t="s">
        <v>0</v>
      </c>
      <c r="H76" s="13"/>
      <c r="I76" s="8">
        <v>726424</v>
      </c>
      <c r="J76" s="13">
        <f>J77</f>
        <v>58000</v>
      </c>
      <c r="K76" s="36">
        <f t="shared" si="6"/>
        <v>7.9843176987544471</v>
      </c>
      <c r="L76" s="4"/>
    </row>
    <row r="77" spans="1:12" ht="47.25" x14ac:dyDescent="0.2">
      <c r="A77" s="10" t="s">
        <v>21</v>
      </c>
      <c r="B77" s="11" t="s">
        <v>16</v>
      </c>
      <c r="C77" s="11" t="s">
        <v>18</v>
      </c>
      <c r="D77" s="11" t="s">
        <v>60</v>
      </c>
      <c r="E77" s="11" t="s">
        <v>20</v>
      </c>
      <c r="F77" s="11" t="s">
        <v>61</v>
      </c>
      <c r="G77" s="11" t="s">
        <v>22</v>
      </c>
      <c r="H77" s="13"/>
      <c r="I77" s="13">
        <v>726424</v>
      </c>
      <c r="J77" s="13">
        <f>J78</f>
        <v>58000</v>
      </c>
      <c r="K77" s="36">
        <f t="shared" si="6"/>
        <v>7.9843176987544471</v>
      </c>
      <c r="L77" s="4"/>
    </row>
    <row r="78" spans="1:12" ht="47.25" x14ac:dyDescent="0.2">
      <c r="A78" s="10" t="s">
        <v>23</v>
      </c>
      <c r="B78" s="11" t="s">
        <v>16</v>
      </c>
      <c r="C78" s="11" t="s">
        <v>18</v>
      </c>
      <c r="D78" s="11" t="s">
        <v>60</v>
      </c>
      <c r="E78" s="11" t="s">
        <v>20</v>
      </c>
      <c r="F78" s="11" t="s">
        <v>61</v>
      </c>
      <c r="G78" s="11" t="s">
        <v>24</v>
      </c>
      <c r="H78" s="13"/>
      <c r="I78" s="13">
        <v>726424</v>
      </c>
      <c r="J78" s="13">
        <v>58000</v>
      </c>
      <c r="K78" s="36">
        <f t="shared" si="6"/>
        <v>7.9843176987544471</v>
      </c>
      <c r="L78" s="4"/>
    </row>
    <row r="79" spans="1:12" ht="55.5" customHeight="1" x14ac:dyDescent="0.2">
      <c r="A79" s="5" t="s">
        <v>92</v>
      </c>
      <c r="B79" s="6">
        <v>25</v>
      </c>
      <c r="C79" s="6">
        <v>0</v>
      </c>
      <c r="D79" s="6">
        <v>28</v>
      </c>
      <c r="E79" s="6"/>
      <c r="F79" s="6"/>
      <c r="G79" s="6"/>
      <c r="H79" s="33">
        <f>H80</f>
        <v>5000</v>
      </c>
      <c r="I79" s="8">
        <f t="shared" ref="I79:J82" si="7">I80</f>
        <v>5000</v>
      </c>
      <c r="J79" s="8">
        <f t="shared" si="7"/>
        <v>4656.5</v>
      </c>
      <c r="K79" s="36">
        <f t="shared" si="6"/>
        <v>93.13</v>
      </c>
      <c r="L79" s="4"/>
    </row>
    <row r="80" spans="1:12" ht="31.5" x14ac:dyDescent="0.2">
      <c r="A80" s="5" t="s">
        <v>17</v>
      </c>
      <c r="B80" s="6">
        <v>25</v>
      </c>
      <c r="C80" s="6">
        <v>0</v>
      </c>
      <c r="D80" s="6">
        <v>28</v>
      </c>
      <c r="E80" s="6">
        <v>925</v>
      </c>
      <c r="F80" s="6"/>
      <c r="G80" s="6"/>
      <c r="H80" s="33">
        <f>H81</f>
        <v>5000</v>
      </c>
      <c r="I80" s="8">
        <f t="shared" si="7"/>
        <v>5000</v>
      </c>
      <c r="J80" s="8">
        <f t="shared" si="7"/>
        <v>4656.5</v>
      </c>
      <c r="K80" s="36">
        <f t="shared" si="6"/>
        <v>93.13</v>
      </c>
      <c r="L80" s="4"/>
    </row>
    <row r="81" spans="1:12" ht="47.25" x14ac:dyDescent="0.2">
      <c r="A81" s="10" t="s">
        <v>92</v>
      </c>
      <c r="B81" s="11">
        <v>25</v>
      </c>
      <c r="C81" s="11">
        <v>0</v>
      </c>
      <c r="D81" s="11">
        <v>28</v>
      </c>
      <c r="E81" s="11">
        <v>925</v>
      </c>
      <c r="F81" s="11">
        <v>80100</v>
      </c>
      <c r="G81" s="11"/>
      <c r="H81" s="37">
        <f>H82</f>
        <v>5000</v>
      </c>
      <c r="I81" s="13">
        <f t="shared" si="7"/>
        <v>5000</v>
      </c>
      <c r="J81" s="13">
        <f t="shared" si="7"/>
        <v>4656.5</v>
      </c>
      <c r="K81" s="36">
        <f t="shared" si="6"/>
        <v>93.13</v>
      </c>
      <c r="L81" s="4"/>
    </row>
    <row r="82" spans="1:12" ht="47.25" x14ac:dyDescent="0.2">
      <c r="A82" s="10" t="s">
        <v>21</v>
      </c>
      <c r="B82" s="11">
        <v>25</v>
      </c>
      <c r="C82" s="11">
        <v>0</v>
      </c>
      <c r="D82" s="11">
        <v>28</v>
      </c>
      <c r="E82" s="11">
        <v>925</v>
      </c>
      <c r="F82" s="11">
        <v>80100</v>
      </c>
      <c r="G82" s="11">
        <v>200</v>
      </c>
      <c r="H82" s="37">
        <f>H83</f>
        <v>5000</v>
      </c>
      <c r="I82" s="13">
        <f t="shared" si="7"/>
        <v>5000</v>
      </c>
      <c r="J82" s="13">
        <f t="shared" si="7"/>
        <v>4656.5</v>
      </c>
      <c r="K82" s="36">
        <f t="shared" si="6"/>
        <v>93.13</v>
      </c>
      <c r="L82" s="4"/>
    </row>
    <row r="83" spans="1:12" ht="47.25" x14ac:dyDescent="0.2">
      <c r="A83" s="10" t="s">
        <v>23</v>
      </c>
      <c r="B83" s="11">
        <v>25</v>
      </c>
      <c r="C83" s="11">
        <v>0</v>
      </c>
      <c r="D83" s="11">
        <v>28</v>
      </c>
      <c r="E83" s="11">
        <v>925</v>
      </c>
      <c r="F83" s="11">
        <v>80100</v>
      </c>
      <c r="G83" s="11">
        <v>240</v>
      </c>
      <c r="H83" s="37">
        <v>5000</v>
      </c>
      <c r="I83" s="13">
        <v>5000</v>
      </c>
      <c r="J83" s="13">
        <v>4656.5</v>
      </c>
      <c r="K83" s="36">
        <f t="shared" si="6"/>
        <v>93.13</v>
      </c>
      <c r="L83" s="4"/>
    </row>
    <row r="84" spans="1:12" ht="31.5" x14ac:dyDescent="0.2">
      <c r="A84" s="5" t="s">
        <v>81</v>
      </c>
      <c r="B84" s="6" t="s">
        <v>16</v>
      </c>
      <c r="C84" s="6" t="s">
        <v>18</v>
      </c>
      <c r="D84" s="6" t="s">
        <v>62</v>
      </c>
      <c r="E84" s="7" t="s">
        <v>0</v>
      </c>
      <c r="F84" s="7" t="s">
        <v>0</v>
      </c>
      <c r="G84" s="7" t="s">
        <v>0</v>
      </c>
      <c r="H84" s="8">
        <v>6000</v>
      </c>
      <c r="I84" s="8">
        <v>6000</v>
      </c>
      <c r="J84" s="8">
        <f>J85</f>
        <v>6000</v>
      </c>
      <c r="K84" s="36">
        <f t="shared" si="6"/>
        <v>100</v>
      </c>
      <c r="L84" s="4"/>
    </row>
    <row r="85" spans="1:12" ht="28.5" x14ac:dyDescent="0.2">
      <c r="A85" s="31" t="s">
        <v>17</v>
      </c>
      <c r="B85" s="6" t="s">
        <v>16</v>
      </c>
      <c r="C85" s="6" t="s">
        <v>18</v>
      </c>
      <c r="D85" s="6" t="s">
        <v>62</v>
      </c>
      <c r="E85" s="6" t="s">
        <v>20</v>
      </c>
      <c r="F85" s="9" t="s">
        <v>0</v>
      </c>
      <c r="G85" s="9" t="s">
        <v>0</v>
      </c>
      <c r="H85" s="8">
        <v>6000</v>
      </c>
      <c r="I85" s="8">
        <v>6000</v>
      </c>
      <c r="J85" s="8">
        <f>J86</f>
        <v>6000</v>
      </c>
      <c r="K85" s="36">
        <f t="shared" si="6"/>
        <v>100</v>
      </c>
      <c r="L85" s="4"/>
    </row>
    <row r="86" spans="1:12" ht="31.5" x14ac:dyDescent="0.2">
      <c r="A86" s="10" t="s">
        <v>81</v>
      </c>
      <c r="B86" s="11" t="s">
        <v>16</v>
      </c>
      <c r="C86" s="11" t="s">
        <v>18</v>
      </c>
      <c r="D86" s="11" t="s">
        <v>62</v>
      </c>
      <c r="E86" s="11" t="s">
        <v>20</v>
      </c>
      <c r="F86" s="11" t="s">
        <v>63</v>
      </c>
      <c r="G86" s="12" t="s">
        <v>0</v>
      </c>
      <c r="H86" s="13">
        <v>6000</v>
      </c>
      <c r="I86" s="13">
        <v>6000</v>
      </c>
      <c r="J86" s="13">
        <f>J87</f>
        <v>6000</v>
      </c>
      <c r="K86" s="36">
        <f t="shared" si="6"/>
        <v>100</v>
      </c>
      <c r="L86" s="4"/>
    </row>
    <row r="87" spans="1:12" ht="15.75" x14ac:dyDescent="0.2">
      <c r="A87" s="10" t="s">
        <v>64</v>
      </c>
      <c r="B87" s="11" t="s">
        <v>16</v>
      </c>
      <c r="C87" s="11" t="s">
        <v>18</v>
      </c>
      <c r="D87" s="11" t="s">
        <v>62</v>
      </c>
      <c r="E87" s="11" t="s">
        <v>20</v>
      </c>
      <c r="F87" s="11" t="s">
        <v>63</v>
      </c>
      <c r="G87" s="11" t="s">
        <v>65</v>
      </c>
      <c r="H87" s="13">
        <v>6000</v>
      </c>
      <c r="I87" s="13">
        <v>6000</v>
      </c>
      <c r="J87" s="13">
        <f>J88</f>
        <v>6000</v>
      </c>
      <c r="K87" s="36">
        <f t="shared" si="6"/>
        <v>100</v>
      </c>
      <c r="L87" s="4"/>
    </row>
    <row r="88" spans="1:12" ht="23.25" customHeight="1" x14ac:dyDescent="0.2">
      <c r="A88" s="10" t="s">
        <v>66</v>
      </c>
      <c r="B88" s="11" t="s">
        <v>16</v>
      </c>
      <c r="C88" s="11" t="s">
        <v>18</v>
      </c>
      <c r="D88" s="11" t="s">
        <v>62</v>
      </c>
      <c r="E88" s="11" t="s">
        <v>20</v>
      </c>
      <c r="F88" s="11" t="s">
        <v>63</v>
      </c>
      <c r="G88" s="11" t="s">
        <v>67</v>
      </c>
      <c r="H88" s="13">
        <v>6000</v>
      </c>
      <c r="I88" s="13">
        <v>6000</v>
      </c>
      <c r="J88" s="13">
        <v>6000</v>
      </c>
      <c r="K88" s="36">
        <f t="shared" si="6"/>
        <v>100</v>
      </c>
      <c r="L88" s="4"/>
    </row>
    <row r="89" spans="1:12" ht="51" x14ac:dyDescent="0.2">
      <c r="A89" s="14" t="s">
        <v>83</v>
      </c>
      <c r="B89" s="15">
        <v>25</v>
      </c>
      <c r="C89" s="15" t="s">
        <v>18</v>
      </c>
      <c r="D89" s="15" t="s">
        <v>73</v>
      </c>
      <c r="E89" s="7" t="s">
        <v>0</v>
      </c>
      <c r="F89" s="7" t="s">
        <v>0</v>
      </c>
      <c r="G89" s="7" t="s">
        <v>0</v>
      </c>
      <c r="H89" s="8">
        <v>600</v>
      </c>
      <c r="I89" s="8">
        <v>600</v>
      </c>
      <c r="J89" s="8"/>
      <c r="K89" s="36">
        <f t="shared" si="6"/>
        <v>0</v>
      </c>
      <c r="L89" s="4"/>
    </row>
    <row r="90" spans="1:12" ht="28.5" x14ac:dyDescent="0.2">
      <c r="A90" s="31" t="s">
        <v>17</v>
      </c>
      <c r="B90" s="15">
        <v>25</v>
      </c>
      <c r="C90" s="15" t="s">
        <v>18</v>
      </c>
      <c r="D90" s="15" t="s">
        <v>73</v>
      </c>
      <c r="E90" s="15">
        <v>925</v>
      </c>
      <c r="F90" s="16" t="s">
        <v>0</v>
      </c>
      <c r="G90" s="16" t="s">
        <v>0</v>
      </c>
      <c r="H90" s="8">
        <v>600</v>
      </c>
      <c r="I90" s="8">
        <v>600</v>
      </c>
      <c r="J90" s="8"/>
      <c r="K90" s="36">
        <f t="shared" si="6"/>
        <v>0</v>
      </c>
      <c r="L90" s="4"/>
    </row>
    <row r="91" spans="1:12" ht="51" x14ac:dyDescent="0.2">
      <c r="A91" s="17" t="s">
        <v>83</v>
      </c>
      <c r="B91" s="18">
        <v>25</v>
      </c>
      <c r="C91" s="18" t="s">
        <v>18</v>
      </c>
      <c r="D91" s="18" t="s">
        <v>73</v>
      </c>
      <c r="E91" s="18">
        <v>925</v>
      </c>
      <c r="F91" s="18" t="s">
        <v>84</v>
      </c>
      <c r="G91" s="7" t="s">
        <v>0</v>
      </c>
      <c r="H91" s="13">
        <v>600</v>
      </c>
      <c r="I91" s="13">
        <v>600</v>
      </c>
      <c r="J91" s="13"/>
      <c r="K91" s="36">
        <f t="shared" si="6"/>
        <v>0</v>
      </c>
      <c r="L91" s="4"/>
    </row>
    <row r="92" spans="1:12" ht="15.75" x14ac:dyDescent="0.2">
      <c r="A92" s="17" t="s">
        <v>28</v>
      </c>
      <c r="B92" s="18">
        <v>25</v>
      </c>
      <c r="C92" s="18" t="s">
        <v>18</v>
      </c>
      <c r="D92" s="18" t="s">
        <v>73</v>
      </c>
      <c r="E92" s="18">
        <v>925</v>
      </c>
      <c r="F92" s="18" t="s">
        <v>84</v>
      </c>
      <c r="G92" s="18" t="s">
        <v>29</v>
      </c>
      <c r="H92" s="13">
        <v>600</v>
      </c>
      <c r="I92" s="13">
        <v>600</v>
      </c>
      <c r="J92" s="13"/>
      <c r="K92" s="36">
        <f t="shared" si="6"/>
        <v>0</v>
      </c>
      <c r="L92" s="4"/>
    </row>
    <row r="93" spans="1:12" ht="15.75" x14ac:dyDescent="0.2">
      <c r="A93" s="17" t="s">
        <v>30</v>
      </c>
      <c r="B93" s="18">
        <v>25</v>
      </c>
      <c r="C93" s="18" t="s">
        <v>18</v>
      </c>
      <c r="D93" s="18" t="s">
        <v>73</v>
      </c>
      <c r="E93" s="18">
        <v>925</v>
      </c>
      <c r="F93" s="18" t="s">
        <v>84</v>
      </c>
      <c r="G93" s="18" t="s">
        <v>31</v>
      </c>
      <c r="H93" s="13">
        <v>600</v>
      </c>
      <c r="I93" s="13">
        <v>600</v>
      </c>
      <c r="J93" s="13"/>
      <c r="K93" s="36">
        <f t="shared" si="6"/>
        <v>0</v>
      </c>
      <c r="L93" s="4"/>
    </row>
    <row r="94" spans="1:12" ht="56.25" customHeight="1" x14ac:dyDescent="0.2">
      <c r="A94" s="27" t="s">
        <v>82</v>
      </c>
      <c r="B94" s="28" t="s">
        <v>68</v>
      </c>
      <c r="C94" s="29" t="s">
        <v>0</v>
      </c>
      <c r="D94" s="29" t="s">
        <v>0</v>
      </c>
      <c r="E94" s="29" t="s">
        <v>0</v>
      </c>
      <c r="F94" s="29" t="s">
        <v>0</v>
      </c>
      <c r="G94" s="29" t="s">
        <v>0</v>
      </c>
      <c r="H94" s="30">
        <f t="shared" ref="H94:I98" si="8">H95</f>
        <v>1016775.51</v>
      </c>
      <c r="I94" s="30">
        <f t="shared" si="8"/>
        <v>1016775.51</v>
      </c>
      <c r="J94" s="30">
        <f>J95</f>
        <v>1013775.51</v>
      </c>
      <c r="K94" s="30">
        <f t="shared" si="6"/>
        <v>99.704949620590284</v>
      </c>
      <c r="L94" s="4"/>
    </row>
    <row r="95" spans="1:12" ht="31.5" x14ac:dyDescent="0.2">
      <c r="A95" s="5" t="s">
        <v>69</v>
      </c>
      <c r="B95" s="6" t="s">
        <v>68</v>
      </c>
      <c r="C95" s="6" t="s">
        <v>18</v>
      </c>
      <c r="D95" s="6" t="s">
        <v>70</v>
      </c>
      <c r="E95" s="7" t="s">
        <v>0</v>
      </c>
      <c r="F95" s="7" t="s">
        <v>0</v>
      </c>
      <c r="G95" s="7" t="s">
        <v>0</v>
      </c>
      <c r="H95" s="8">
        <f t="shared" si="8"/>
        <v>1016775.51</v>
      </c>
      <c r="I95" s="8">
        <f t="shared" si="8"/>
        <v>1016775.51</v>
      </c>
      <c r="J95" s="8">
        <f>J96</f>
        <v>1013775.51</v>
      </c>
      <c r="K95" s="36">
        <f t="shared" si="6"/>
        <v>99.704949620590284</v>
      </c>
      <c r="L95" s="4"/>
    </row>
    <row r="96" spans="1:12" ht="28.5" x14ac:dyDescent="0.2">
      <c r="A96" s="31" t="s">
        <v>17</v>
      </c>
      <c r="B96" s="6" t="s">
        <v>68</v>
      </c>
      <c r="C96" s="6" t="s">
        <v>18</v>
      </c>
      <c r="D96" s="6" t="s">
        <v>70</v>
      </c>
      <c r="E96" s="6" t="s">
        <v>20</v>
      </c>
      <c r="F96" s="9" t="s">
        <v>0</v>
      </c>
      <c r="G96" s="9" t="s">
        <v>0</v>
      </c>
      <c r="H96" s="8">
        <f t="shared" si="8"/>
        <v>1016775.51</v>
      </c>
      <c r="I96" s="8">
        <f t="shared" si="8"/>
        <v>1016775.51</v>
      </c>
      <c r="J96" s="8">
        <f>J97</f>
        <v>1013775.51</v>
      </c>
      <c r="K96" s="36">
        <f t="shared" si="6"/>
        <v>99.704949620590284</v>
      </c>
      <c r="L96" s="4"/>
    </row>
    <row r="97" spans="1:12" ht="31.5" x14ac:dyDescent="0.2">
      <c r="A97" s="10" t="s">
        <v>69</v>
      </c>
      <c r="B97" s="11" t="s">
        <v>68</v>
      </c>
      <c r="C97" s="11" t="s">
        <v>18</v>
      </c>
      <c r="D97" s="11" t="s">
        <v>70</v>
      </c>
      <c r="E97" s="11" t="s">
        <v>20</v>
      </c>
      <c r="F97" s="11" t="s">
        <v>71</v>
      </c>
      <c r="G97" s="12" t="s">
        <v>0</v>
      </c>
      <c r="H97" s="13">
        <f t="shared" si="8"/>
        <v>1016775.51</v>
      </c>
      <c r="I97" s="13">
        <f t="shared" si="8"/>
        <v>1016775.51</v>
      </c>
      <c r="J97" s="13">
        <f>J98</f>
        <v>1013775.51</v>
      </c>
      <c r="K97" s="36">
        <f t="shared" si="6"/>
        <v>99.704949620590284</v>
      </c>
      <c r="L97" s="4"/>
    </row>
    <row r="98" spans="1:12" ht="47.25" x14ac:dyDescent="0.2">
      <c r="A98" s="10" t="s">
        <v>21</v>
      </c>
      <c r="B98" s="11" t="s">
        <v>68</v>
      </c>
      <c r="C98" s="11" t="s">
        <v>18</v>
      </c>
      <c r="D98" s="11" t="s">
        <v>70</v>
      </c>
      <c r="E98" s="11" t="s">
        <v>20</v>
      </c>
      <c r="F98" s="11" t="s">
        <v>71</v>
      </c>
      <c r="G98" s="11" t="s">
        <v>22</v>
      </c>
      <c r="H98" s="13">
        <f t="shared" si="8"/>
        <v>1016775.51</v>
      </c>
      <c r="I98" s="13">
        <f t="shared" si="8"/>
        <v>1016775.51</v>
      </c>
      <c r="J98" s="13">
        <f>J99</f>
        <v>1013775.51</v>
      </c>
      <c r="K98" s="36">
        <f t="shared" si="6"/>
        <v>99.704949620590284</v>
      </c>
      <c r="L98" s="4"/>
    </row>
    <row r="99" spans="1:12" ht="47.25" x14ac:dyDescent="0.2">
      <c r="A99" s="10" t="s">
        <v>23</v>
      </c>
      <c r="B99" s="11" t="s">
        <v>68</v>
      </c>
      <c r="C99" s="11" t="s">
        <v>18</v>
      </c>
      <c r="D99" s="11" t="s">
        <v>70</v>
      </c>
      <c r="E99" s="11" t="s">
        <v>20</v>
      </c>
      <c r="F99" s="11" t="s">
        <v>71</v>
      </c>
      <c r="G99" s="11" t="s">
        <v>24</v>
      </c>
      <c r="H99" s="13">
        <v>1016775.51</v>
      </c>
      <c r="I99" s="13">
        <v>1016775.51</v>
      </c>
      <c r="J99" s="13">
        <v>1013775.51</v>
      </c>
      <c r="K99" s="36">
        <f t="shared" si="6"/>
        <v>99.704949620590284</v>
      </c>
      <c r="L99" s="4"/>
    </row>
    <row r="100" spans="1:12" ht="15.75" x14ac:dyDescent="0.2">
      <c r="A100" s="27" t="s">
        <v>72</v>
      </c>
      <c r="B100" s="28" t="s">
        <v>73</v>
      </c>
      <c r="C100" s="29" t="s">
        <v>0</v>
      </c>
      <c r="D100" s="29" t="s">
        <v>0</v>
      </c>
      <c r="E100" s="29" t="s">
        <v>0</v>
      </c>
      <c r="F100" s="29" t="s">
        <v>0</v>
      </c>
      <c r="G100" s="29" t="s">
        <v>0</v>
      </c>
      <c r="H100" s="30">
        <f>H101</f>
        <v>32670</v>
      </c>
      <c r="I100" s="30">
        <f>I102</f>
        <v>32670</v>
      </c>
      <c r="J100" s="30">
        <f>J101</f>
        <v>32670</v>
      </c>
      <c r="K100" s="30">
        <f t="shared" si="6"/>
        <v>100</v>
      </c>
      <c r="L100" s="4"/>
    </row>
    <row r="101" spans="1:12" ht="28.5" x14ac:dyDescent="0.2">
      <c r="A101" s="31" t="s">
        <v>17</v>
      </c>
      <c r="B101" s="20">
        <v>30</v>
      </c>
      <c r="C101" s="20">
        <v>0</v>
      </c>
      <c r="D101" s="21" t="s">
        <v>19</v>
      </c>
      <c r="E101" s="20">
        <v>925</v>
      </c>
      <c r="F101" s="20"/>
      <c r="G101" s="20"/>
      <c r="H101" s="8">
        <f>H102</f>
        <v>32670</v>
      </c>
      <c r="I101" s="8">
        <v>32670</v>
      </c>
      <c r="J101" s="8">
        <f>J102</f>
        <v>32670</v>
      </c>
      <c r="K101" s="36">
        <f t="shared" si="6"/>
        <v>100</v>
      </c>
      <c r="L101" s="4"/>
    </row>
    <row r="102" spans="1:12" ht="31.5" x14ac:dyDescent="0.2">
      <c r="A102" s="22" t="s">
        <v>85</v>
      </c>
      <c r="B102" s="20">
        <v>30</v>
      </c>
      <c r="C102" s="20">
        <v>0</v>
      </c>
      <c r="D102" s="21" t="s">
        <v>19</v>
      </c>
      <c r="E102" s="20">
        <v>925</v>
      </c>
      <c r="F102" s="20">
        <v>80060</v>
      </c>
      <c r="G102" s="20"/>
      <c r="H102" s="8">
        <f>H103</f>
        <v>32670</v>
      </c>
      <c r="I102" s="8">
        <f>I101</f>
        <v>32670</v>
      </c>
      <c r="J102" s="8">
        <f>J103</f>
        <v>32670</v>
      </c>
      <c r="K102" s="36">
        <f t="shared" si="6"/>
        <v>100</v>
      </c>
      <c r="L102" s="4"/>
    </row>
    <row r="103" spans="1:12" ht="15.75" x14ac:dyDescent="0.2">
      <c r="A103" s="23" t="s">
        <v>64</v>
      </c>
      <c r="B103" s="19">
        <v>30</v>
      </c>
      <c r="C103" s="19">
        <v>0</v>
      </c>
      <c r="D103" s="24" t="s">
        <v>19</v>
      </c>
      <c r="E103" s="20">
        <v>925</v>
      </c>
      <c r="F103" s="19">
        <v>80060</v>
      </c>
      <c r="G103" s="19">
        <v>800</v>
      </c>
      <c r="H103" s="8">
        <f>H104</f>
        <v>32670</v>
      </c>
      <c r="I103" s="13">
        <v>32670</v>
      </c>
      <c r="J103" s="8">
        <f>J104</f>
        <v>32670</v>
      </c>
      <c r="K103" s="36">
        <f t="shared" si="6"/>
        <v>100</v>
      </c>
      <c r="L103" s="4"/>
    </row>
    <row r="104" spans="1:12" ht="15.75" x14ac:dyDescent="0.2">
      <c r="A104" s="23" t="s">
        <v>86</v>
      </c>
      <c r="B104" s="19">
        <v>30</v>
      </c>
      <c r="C104" s="19">
        <v>0</v>
      </c>
      <c r="D104" s="24" t="s">
        <v>19</v>
      </c>
      <c r="E104" s="20">
        <v>925</v>
      </c>
      <c r="F104" s="19">
        <v>80060</v>
      </c>
      <c r="G104" s="19">
        <v>880</v>
      </c>
      <c r="H104" s="8">
        <v>32670</v>
      </c>
      <c r="I104" s="13">
        <v>32670</v>
      </c>
      <c r="J104" s="8">
        <v>32670</v>
      </c>
      <c r="K104" s="36">
        <f t="shared" si="6"/>
        <v>100</v>
      </c>
      <c r="L104" s="4"/>
    </row>
    <row r="105" spans="1:12" ht="15.75" hidden="1" x14ac:dyDescent="0.2">
      <c r="A105" s="5" t="s">
        <v>74</v>
      </c>
      <c r="B105" s="6" t="s">
        <v>73</v>
      </c>
      <c r="C105" s="6" t="s">
        <v>18</v>
      </c>
      <c r="D105" s="6" t="s">
        <v>19</v>
      </c>
      <c r="E105" s="6" t="s">
        <v>20</v>
      </c>
      <c r="F105" s="6" t="s">
        <v>75</v>
      </c>
      <c r="G105" s="9" t="s">
        <v>0</v>
      </c>
      <c r="H105" s="8"/>
      <c r="I105" s="8">
        <v>0</v>
      </c>
      <c r="J105" s="8"/>
      <c r="K105" s="36" t="e">
        <f t="shared" si="6"/>
        <v>#DIV/0!</v>
      </c>
      <c r="L105" s="4"/>
    </row>
    <row r="106" spans="1:12" ht="15.75" hidden="1" x14ac:dyDescent="0.2">
      <c r="A106" s="10" t="s">
        <v>64</v>
      </c>
      <c r="B106" s="11" t="s">
        <v>73</v>
      </c>
      <c r="C106" s="11" t="s">
        <v>18</v>
      </c>
      <c r="D106" s="11" t="s">
        <v>19</v>
      </c>
      <c r="E106" s="11" t="s">
        <v>20</v>
      </c>
      <c r="F106" s="11" t="s">
        <v>75</v>
      </c>
      <c r="G106" s="11" t="s">
        <v>65</v>
      </c>
      <c r="H106" s="13"/>
      <c r="I106" s="13">
        <v>0</v>
      </c>
      <c r="J106" s="13"/>
      <c r="K106" s="36" t="e">
        <f t="shared" si="6"/>
        <v>#DIV/0!</v>
      </c>
      <c r="L106" s="4"/>
    </row>
    <row r="107" spans="1:12" ht="15.75" hidden="1" x14ac:dyDescent="0.2">
      <c r="A107" s="10" t="s">
        <v>76</v>
      </c>
      <c r="B107" s="11" t="s">
        <v>73</v>
      </c>
      <c r="C107" s="11" t="s">
        <v>18</v>
      </c>
      <c r="D107" s="11" t="s">
        <v>19</v>
      </c>
      <c r="E107" s="11" t="s">
        <v>20</v>
      </c>
      <c r="F107" s="11" t="s">
        <v>75</v>
      </c>
      <c r="G107" s="11" t="s">
        <v>77</v>
      </c>
      <c r="H107" s="13"/>
      <c r="I107" s="13">
        <v>0</v>
      </c>
      <c r="J107" s="13"/>
      <c r="K107" s="36" t="e">
        <f t="shared" si="6"/>
        <v>#DIV/0!</v>
      </c>
      <c r="L107" s="4"/>
    </row>
    <row r="108" spans="1:12" ht="15.75" x14ac:dyDescent="0.2">
      <c r="A108" s="42" t="s">
        <v>78</v>
      </c>
      <c r="B108" s="42"/>
      <c r="C108" s="42"/>
      <c r="D108" s="42"/>
      <c r="E108" s="42"/>
      <c r="F108" s="42"/>
      <c r="G108" s="42"/>
      <c r="H108" s="33">
        <f>H10+H94+H100</f>
        <v>19068096.860000003</v>
      </c>
      <c r="I108" s="8">
        <f>I10+I94+I100</f>
        <v>22954326.169999998</v>
      </c>
      <c r="J108" s="8">
        <f>J10+J94+J100</f>
        <v>8067773.8399999999</v>
      </c>
      <c r="K108" s="36">
        <f t="shared" si="6"/>
        <v>35.147073280435137</v>
      </c>
      <c r="L108" s="4"/>
    </row>
    <row r="113" spans="9:11" x14ac:dyDescent="0.2">
      <c r="I113" s="4"/>
      <c r="J113" s="4"/>
      <c r="K113" s="4"/>
    </row>
    <row r="115" spans="9:11" x14ac:dyDescent="0.2">
      <c r="I115" s="4"/>
      <c r="J115" s="4"/>
    </row>
  </sheetData>
  <mergeCells count="8">
    <mergeCell ref="A6:K6"/>
    <mergeCell ref="A7:K7"/>
    <mergeCell ref="A108:G108"/>
    <mergeCell ref="J1:K1"/>
    <mergeCell ref="I2:K2"/>
    <mergeCell ref="I3:K3"/>
    <mergeCell ref="I4:K4"/>
    <mergeCell ref="I5:K5"/>
  </mergeCells>
  <pageMargins left="0.39370078740157483" right="0.39370078740157483" top="0.55118110236220474" bottom="0.51181102362204722" header="0.31496062992125984" footer="0.31496062992125984"/>
  <pageSetup paperSize="9" scale="61" orientation="portrait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Table1 (2)</vt:lpstr>
      <vt:lpstr>'Table1 (2)'!Область_печати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2024-10-21T12:06:54Z</dcterms:modified>
</cp:coreProperties>
</file>