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айт\ДЛЯ САЙТА\01112024\Проект бюджета для КСП 2025-2027 Жирятино\Материалы к проекту бюдж\"/>
    </mc:Choice>
  </mc:AlternateContent>
  <xr:revisionPtr revIDLastSave="0" documentId="8_{CB8C63FC-C165-4C65-9FBC-136875F5F914}" xr6:coauthVersionLast="47" xr6:coauthVersionMax="47" xr10:uidLastSave="{00000000-0000-0000-0000-000000000000}"/>
  <bookViews>
    <workbookView xWindow="-120" yWindow="-120" windowWidth="29040" windowHeight="15840"/>
  </bookViews>
  <sheets>
    <sheet name="Лист1" sheetId="1" r:id="rId1"/>
  </sheets>
  <definedNames>
    <definedName name="_Date_">Лист1!#REF!</definedName>
    <definedName name="_Otchet_Period_Source__AT_ObjectName">Лист1!$B$4</definedName>
    <definedName name="_Otchet_Period_Sourse__AT_ObjectName">Лист1!$B$4</definedName>
    <definedName name="_Period_">Лист1!$B$3</definedName>
    <definedName name="FormSectionFormCode">Лист1!#REF!</definedName>
    <definedName name="_xlnm.Print_Titles" localSheetId="0">Лист1!$11:$11</definedName>
    <definedName name="_xlnm.Print_Area" localSheetId="0">Лист1!$B$1:$H$60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J35" i="1" s="1"/>
  <c r="F31" i="1"/>
  <c r="H31" i="1" s="1"/>
  <c r="F35" i="1"/>
  <c r="H40" i="1"/>
  <c r="H48" i="1"/>
  <c r="J48" i="1" s="1"/>
  <c r="H44" i="1"/>
  <c r="G22" i="1"/>
  <c r="H22" i="1"/>
  <c r="H18" i="1" s="1"/>
  <c r="H13" i="1" s="1"/>
  <c r="H36" i="1" s="1"/>
  <c r="H53" i="1" s="1"/>
  <c r="G25" i="1"/>
  <c r="G24" i="1" s="1"/>
  <c r="G18" i="1" s="1"/>
  <c r="G13" i="1" s="1"/>
  <c r="G36" i="1" s="1"/>
  <c r="G53" i="1" s="1"/>
  <c r="H25" i="1"/>
  <c r="G27" i="1"/>
  <c r="H27" i="1"/>
  <c r="H52" i="1"/>
  <c r="J52" i="1" s="1"/>
  <c r="J14" i="1"/>
  <c r="J15" i="1"/>
  <c r="J16" i="1"/>
  <c r="J17" i="1"/>
  <c r="J19" i="1"/>
  <c r="J20" i="1"/>
  <c r="J21" i="1"/>
  <c r="J23" i="1"/>
  <c r="J26" i="1"/>
  <c r="J28" i="1"/>
  <c r="J29" i="1"/>
  <c r="J30" i="1"/>
  <c r="J32" i="1"/>
  <c r="J33" i="1"/>
  <c r="J34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4" i="1"/>
  <c r="F27" i="1"/>
  <c r="J27" i="1" s="1"/>
  <c r="F25" i="1"/>
  <c r="F24" i="1" s="1"/>
  <c r="J24" i="1" s="1"/>
  <c r="F22" i="1"/>
  <c r="J22" i="1" s="1"/>
  <c r="F52" i="1"/>
  <c r="H24" i="1"/>
  <c r="J25" i="1" l="1"/>
  <c r="J31" i="1"/>
  <c r="F18" i="1"/>
  <c r="J18" i="1" l="1"/>
  <c r="F13" i="1"/>
  <c r="J13" i="1" l="1"/>
  <c r="F36" i="1"/>
  <c r="J36" i="1" l="1"/>
  <c r="F53" i="1"/>
  <c r="J53" i="1" s="1"/>
</calcChain>
</file>

<file path=xl/sharedStrings.xml><?xml version="1.0" encoding="utf-8"?>
<sst xmlns="http://schemas.openxmlformats.org/spreadsheetml/2006/main" count="122" uniqueCount="104">
  <si>
    <t>Итого доходов</t>
  </si>
  <si>
    <t>Наименование показателя</t>
  </si>
  <si>
    <t>3</t>
  </si>
  <si>
    <t>0100</t>
  </si>
  <si>
    <t>Общегосударственные вопросы</t>
  </si>
  <si>
    <t>РАЗДЕЛ 2. Р А С Х О Д Ы</t>
  </si>
  <si>
    <t>Резервные фонды</t>
  </si>
  <si>
    <t>000 1 01 02020 01 0000 110</t>
  </si>
  <si>
    <t>3000</t>
  </si>
  <si>
    <t>kbk</t>
  </si>
  <si>
    <t>n2</t>
  </si>
  <si>
    <t>kl</t>
  </si>
  <si>
    <t>kst</t>
  </si>
  <si>
    <t>Код по бюджетной классификации</t>
  </si>
  <si>
    <t>000 1 01 00000 00 0000 000</t>
  </si>
  <si>
    <t>-</t>
  </si>
  <si>
    <t>01</t>
  </si>
  <si>
    <t>02</t>
  </si>
  <si>
    <t>03</t>
  </si>
  <si>
    <t>04</t>
  </si>
  <si>
    <t>40</t>
  </si>
  <si>
    <t>46</t>
  </si>
  <si>
    <t>0500</t>
  </si>
  <si>
    <t>Жилищно-коммунальное хозяйство</t>
  </si>
  <si>
    <t>0700</t>
  </si>
  <si>
    <t>Образование</t>
  </si>
  <si>
    <t>Раздел 1. ДОХОДЫ</t>
  </si>
  <si>
    <t>РАЗДЕЛ 3.                                                                                                                           ПРОФИЦИТ БЮДЖЕТА (со знаком "плюс") ДЕФИЦИТ БЮДЖЕТА (со знаком "минус")</t>
  </si>
  <si>
    <t>НАЛОГИ НА ПРИБЫЛЬ, ДОХОДЫ</t>
  </si>
  <si>
    <t>000 1 11 00000 00 0000 000</t>
  </si>
  <si>
    <t>154</t>
  </si>
  <si>
    <t>184</t>
  </si>
  <si>
    <t>190</t>
  </si>
  <si>
    <t>235</t>
  </si>
  <si>
    <t>301</t>
  </si>
  <si>
    <t>370</t>
  </si>
  <si>
    <t>403</t>
  </si>
  <si>
    <t>000 1 00 00000 00 0000 000</t>
  </si>
  <si>
    <t xml:space="preserve">                                                                           </t>
  </si>
  <si>
    <t>Физическая культура и спорт</t>
  </si>
  <si>
    <t>000 1 14 06014 10 0000 430</t>
  </si>
  <si>
    <t>Доходы от продажи земельных участков, государственная собственнсть на которые не разграничена и которые расположены в границах поселений</t>
  </si>
  <si>
    <t>000 2 00 00000 00 0000 000</t>
  </si>
  <si>
    <t>БЕЗВОЗМЕЗДНЫЕ ПОСТУПЛЕНИЯ</t>
  </si>
  <si>
    <t>000 1 06 00000 00 0000 000</t>
  </si>
  <si>
    <t>ДОХОДЫ ОТ ИСПОЛЬЗОВАНИЯ ИМУЩЕСТВА, НАХОДЯЩЕГОСЯ В ГОСУДАРСТВЕННОЙ И МУНИЦИ-ПАЛЬНОЙ СОБСТВЕННОСТИ</t>
  </si>
  <si>
    <t>Национальная оборона</t>
  </si>
  <si>
    <t>0800</t>
  </si>
  <si>
    <t>0114</t>
  </si>
  <si>
    <t>0000</t>
  </si>
  <si>
    <t>110</t>
  </si>
  <si>
    <t>000 1 09 04050 10 0000 110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</si>
  <si>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</si>
  <si>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ЗАДОЛЖЕННОСТЬ И ПЕРЕРАСЧЕТЫ ПО ОТМЕНЕННЫМ НАЛОГАМ  СБОРАМ И ИНЫМ ОБЯЗАТЕЛЬНЫМ ПЛАТЕЖАМ</t>
  </si>
  <si>
    <t>000 1 09 00000 00 0000 000</t>
  </si>
  <si>
    <t>0200</t>
  </si>
  <si>
    <t>НАЛОГИ НА СОВОКУПНЫЙ ДОХОД</t>
  </si>
  <si>
    <t>000 1 05 00000 00 0000 000</t>
  </si>
  <si>
    <t xml:space="preserve">Земельный налог (по обязательствам, возникшим до 1 января 2006года)  </t>
  </si>
  <si>
    <t xml:space="preserve">Земельный налог (по обязательствам, возникшим до 1 января 2006года), мобилизуемый на территориях поселений </t>
  </si>
  <si>
    <t>000 1 09 04050 00 0000 110</t>
  </si>
  <si>
    <t>1100</t>
  </si>
  <si>
    <t>000 1 14 02030 10 0000 410</t>
  </si>
  <si>
    <t>Доходы от реализации имущества, находящегося в  собственности поселений (за исключением имущества бюджетных и автономных учреждений, а также  имущества государственных  и муниципальных предприятий, в том числе казенных), в части реализации основных средств по указанному имуществу</t>
  </si>
  <si>
    <t>000 1 14 02033 10 0000 410</t>
  </si>
  <si>
    <t>Доходы от реализации  иного имущества, находящегося в  собственности поселений (за исключением имущества бюджетных и автономных учреждений, а также  имущества государственных  и муниципальных предприятий, в том числе казенных), в части реализации основных средств по указанному имуществу</t>
  </si>
  <si>
    <t xml:space="preserve">    Налог на доходы физических лиц, полученных от осуществления деятельности физическими лицами, зарегистрированными в качестве  индивидуальных предпринимателей, натариусов, занимающихся частной  практикой, адвокатов, учредивших адвокатские кабинеты и других лиц, занимающихся частной практикой  в соответствии со статьей 227 Налогового кодекса Российской Федерации</t>
  </si>
  <si>
    <t xml:space="preserve"> </t>
  </si>
  <si>
    <t>0300</t>
  </si>
  <si>
    <t xml:space="preserve">      Другие вопросы в области национальной экономики</t>
  </si>
  <si>
    <t>0412</t>
  </si>
  <si>
    <t xml:space="preserve">    ЗДРАВООХРАНЕНИЕ, ФИЗИЧЕСКАЯ КУЛЬТУРА И СПОРТ</t>
  </si>
  <si>
    <t>0900</t>
  </si>
  <si>
    <t xml:space="preserve">      Амбулаторная помощь</t>
  </si>
  <si>
    <t>0902</t>
  </si>
  <si>
    <t>Культура, кинематография</t>
  </si>
  <si>
    <t>0400</t>
  </si>
  <si>
    <t>Национальная экономика</t>
  </si>
  <si>
    <t>Налоговые и неналоговые доходы</t>
  </si>
  <si>
    <t>ЗАДОЛЖЕННОСТЬ И ПЕРЕРАСЧЕТЫ ПО ОТМЕНЕННЫМ НАЛОГАМ, СБОРАМ И ИНЫМ ОБЯЗАТЕЛЬНЫМ ПЛАТЕЖАМ</t>
  </si>
  <si>
    <t>НАЛОГИ НА ИМУЩЕСТВО</t>
  </si>
  <si>
    <t xml:space="preserve">  Национальная безопасность и правоохранительная деятельность  </t>
  </si>
  <si>
    <t>Итого расходов</t>
  </si>
  <si>
    <r>
      <t>Единица измерения: тыс.</t>
    </r>
    <r>
      <rPr>
        <b/>
        <sz val="12"/>
        <rFont val="Times New Roman"/>
        <family val="1"/>
        <charset val="204"/>
      </rPr>
      <t>руб.</t>
    </r>
    <r>
      <rPr>
        <sz val="11"/>
        <rFont val="Times New Roman"/>
        <family val="1"/>
        <charset val="204"/>
      </rPr>
      <t xml:space="preserve">                                                                      </t>
    </r>
  </si>
  <si>
    <t xml:space="preserve">Прогноз исполнения бюджета Жирятинского сельского поселения Жирятинского муниципального района Брянской области </t>
  </si>
  <si>
    <t>000 1 17 00000 00 0000 000</t>
  </si>
  <si>
    <t>Прочие не налоговые доходы</t>
  </si>
  <si>
    <t>000 1 06 01000 00 0000 110</t>
  </si>
  <si>
    <t>Налог на имущество физических лиц</t>
  </si>
  <si>
    <t>000 1 06 01030 10 0000 110</t>
  </si>
  <si>
    <t>Налог на имушество физических лиц, взимаемый по ставкам, применяемым к объектам налогообложения, расположенных в границах  сельских поселений</t>
  </si>
  <si>
    <t>000 1 06 06000 00 0000 110</t>
  </si>
  <si>
    <t>Земельный налог</t>
  </si>
  <si>
    <t xml:space="preserve"> 000 1060603000 0000 110</t>
  </si>
  <si>
    <t>Земельный налог с организаций</t>
  </si>
  <si>
    <t xml:space="preserve"> 000 1060603310 0000 110</t>
  </si>
  <si>
    <t xml:space="preserve"> Земельный налог с организаций, обладающих земельным участком, расположенным в границах сельских  поселений</t>
  </si>
  <si>
    <t xml:space="preserve"> 000 1060604000 0000 110</t>
  </si>
  <si>
    <t xml:space="preserve">  Земельный налог с физических лиц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</si>
  <si>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</si>
  <si>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</si>
  <si>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2024 год</t>
  </si>
  <si>
    <t>Уточненный план по росписи на 01.11.2024</t>
  </si>
  <si>
    <t>ожидаемое исполнение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</si>
</sst>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17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Arial Cyr"/>
      <charset val="204"/>
    </font>
    <font>
      <b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theme="4"/>
      <name val="Times New Roman"/>
      <family val="1"/>
      <charset val="204"/>
    </font>
    <font>
      <sz val="11"/>
      <color theme="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right" vertical="top" wrapText="1"/>
    </xf>
    <xf numFmtId="0" fontId="2" fillId="2" borderId="0" xfId="0" applyFont="1" applyFill="1"/>
    <xf numFmtId="0" fontId="2" fillId="2" borderId="0" xfId="0" applyFont="1" applyFill="1" applyAlignment="1">
      <alignment horizontal="left" vertical="top"/>
    </xf>
    <xf numFmtId="49" fontId="2" fillId="2" borderId="0" xfId="0" applyNumberFormat="1" applyFont="1" applyFill="1" applyAlignment="1">
      <alignment vertical="top"/>
    </xf>
    <xf numFmtId="49" fontId="2" fillId="2" borderId="0" xfId="0" applyNumberFormat="1" applyFont="1" applyFill="1"/>
    <xf numFmtId="0" fontId="2" fillId="2" borderId="0" xfId="0" applyFont="1" applyFill="1" applyAlignment="1">
      <alignment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9" fontId="1" fillId="2" borderId="0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49" fontId="1" fillId="3" borderId="6" xfId="0" applyNumberFormat="1" applyFont="1" applyFill="1" applyBorder="1" applyAlignment="1">
      <alignment horizontal="center" vertical="top" wrapText="1"/>
    </xf>
    <xf numFmtId="1" fontId="11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5" fillId="2" borderId="6" xfId="0" applyNumberFormat="1" applyFont="1" applyFill="1" applyBorder="1" applyAlignment="1">
      <alignment horizontal="left" vertical="top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vertical="top" wrapText="1"/>
    </xf>
    <xf numFmtId="1" fontId="3" fillId="2" borderId="6" xfId="0" applyNumberFormat="1" applyFont="1" applyFill="1" applyBorder="1" applyAlignment="1">
      <alignment horizontal="center" vertical="top" wrapText="1"/>
    </xf>
    <xf numFmtId="1" fontId="3" fillId="2" borderId="6" xfId="0" applyNumberFormat="1" applyFont="1" applyFill="1" applyBorder="1" applyAlignment="1">
      <alignment vertical="top" wrapText="1"/>
    </xf>
    <xf numFmtId="1" fontId="5" fillId="2" borderId="6" xfId="0" applyNumberFormat="1" applyFont="1" applyFill="1" applyBorder="1" applyAlignment="1">
      <alignment horizontal="center" vertical="top" wrapText="1"/>
    </xf>
    <xf numFmtId="1" fontId="3" fillId="4" borderId="6" xfId="0" applyNumberFormat="1" applyFont="1" applyFill="1" applyBorder="1" applyAlignment="1">
      <alignment horizontal="left" vertical="top" wrapText="1"/>
    </xf>
    <xf numFmtId="1" fontId="11" fillId="4" borderId="6" xfId="0" applyNumberFormat="1" applyFont="1" applyFill="1" applyBorder="1" applyAlignment="1">
      <alignment vertical="top" wrapText="1"/>
    </xf>
    <xf numFmtId="1" fontId="4" fillId="4" borderId="6" xfId="0" applyNumberFormat="1" applyFont="1" applyFill="1" applyBorder="1" applyAlignment="1">
      <alignment vertical="top" wrapText="1"/>
    </xf>
    <xf numFmtId="1" fontId="5" fillId="2" borderId="6" xfId="0" applyNumberFormat="1" applyFont="1" applyFill="1" applyBorder="1" applyAlignment="1">
      <alignment horizontal="center" vertical="center" wrapText="1"/>
    </xf>
    <xf numFmtId="174" fontId="1" fillId="2" borderId="6" xfId="0" applyNumberFormat="1" applyFont="1" applyFill="1" applyBorder="1" applyAlignment="1">
      <alignment horizontal="center" vertical="top"/>
    </xf>
    <xf numFmtId="174" fontId="2" fillId="2" borderId="6" xfId="0" applyNumberFormat="1" applyFont="1" applyFill="1" applyBorder="1" applyAlignment="1">
      <alignment horizontal="center" vertical="top"/>
    </xf>
    <xf numFmtId="174" fontId="1" fillId="2" borderId="6" xfId="0" applyNumberFormat="1" applyFont="1" applyFill="1" applyBorder="1" applyAlignment="1">
      <alignment horizontal="center" vertical="top" wrapText="1"/>
    </xf>
    <xf numFmtId="174" fontId="2" fillId="2" borderId="6" xfId="0" applyNumberFormat="1" applyFont="1" applyFill="1" applyBorder="1" applyAlignment="1">
      <alignment horizontal="center" vertical="top" wrapText="1"/>
    </xf>
    <xf numFmtId="174" fontId="1" fillId="0" borderId="6" xfId="0" applyNumberFormat="1" applyFont="1" applyFill="1" applyBorder="1" applyAlignment="1">
      <alignment horizontal="center" vertical="top" wrapText="1"/>
    </xf>
    <xf numFmtId="174" fontId="5" fillId="2" borderId="6" xfId="0" applyNumberFormat="1" applyFont="1" applyFill="1" applyBorder="1" applyAlignment="1">
      <alignment horizontal="left" vertical="top" wrapText="1"/>
    </xf>
    <xf numFmtId="174" fontId="6" fillId="2" borderId="6" xfId="0" applyNumberFormat="1" applyFont="1" applyFill="1" applyBorder="1" applyAlignment="1">
      <alignment horizontal="left" vertical="top" wrapText="1"/>
    </xf>
    <xf numFmtId="174" fontId="3" fillId="2" borderId="6" xfId="0" applyNumberFormat="1" applyFont="1" applyFill="1" applyBorder="1" applyAlignment="1">
      <alignment horizontal="center" vertical="center" wrapText="1"/>
    </xf>
    <xf numFmtId="174" fontId="4" fillId="2" borderId="6" xfId="0" applyNumberFormat="1" applyFont="1" applyFill="1" applyBorder="1" applyAlignment="1">
      <alignment vertical="top" wrapText="1"/>
    </xf>
    <xf numFmtId="174" fontId="11" fillId="0" borderId="6" xfId="0" applyNumberFormat="1" applyFont="1" applyBorder="1" applyAlignment="1">
      <alignment horizontal="center"/>
    </xf>
    <xf numFmtId="174" fontId="5" fillId="4" borderId="6" xfId="0" applyNumberFormat="1" applyFont="1" applyFill="1" applyBorder="1" applyAlignment="1">
      <alignment horizontal="left" vertical="top" shrinkToFit="1"/>
    </xf>
    <xf numFmtId="174" fontId="5" fillId="4" borderId="7" xfId="0" applyNumberFormat="1" applyFont="1" applyFill="1" applyBorder="1" applyAlignment="1">
      <alignment wrapText="1"/>
    </xf>
    <xf numFmtId="174" fontId="11" fillId="4" borderId="6" xfId="0" applyNumberFormat="1" applyFont="1" applyFill="1" applyBorder="1" applyAlignment="1">
      <alignment horizontal="center" vertical="top" shrinkToFit="1"/>
    </xf>
    <xf numFmtId="174" fontId="5" fillId="4" borderId="6" xfId="0" applyNumberFormat="1" applyFont="1" applyFill="1" applyBorder="1" applyAlignment="1">
      <alignment horizontal="left" vertical="top" wrapText="1"/>
    </xf>
    <xf numFmtId="174" fontId="4" fillId="0" borderId="6" xfId="0" applyNumberFormat="1" applyFont="1" applyBorder="1" applyAlignment="1">
      <alignment horizontal="center"/>
    </xf>
    <xf numFmtId="174" fontId="5" fillId="2" borderId="6" xfId="0" applyNumberFormat="1" applyFont="1" applyFill="1" applyBorder="1" applyAlignment="1">
      <alignment vertical="top" wrapText="1"/>
    </xf>
    <xf numFmtId="174" fontId="5" fillId="4" borderId="6" xfId="0" applyNumberFormat="1" applyFont="1" applyFill="1" applyBorder="1" applyAlignment="1">
      <alignment vertical="top" wrapText="1"/>
    </xf>
    <xf numFmtId="174" fontId="5" fillId="0" borderId="6" xfId="0" applyNumberFormat="1" applyFont="1" applyBorder="1" applyAlignment="1">
      <alignment vertical="top" wrapText="1"/>
    </xf>
    <xf numFmtId="174" fontId="10" fillId="0" borderId="6" xfId="0" applyNumberFormat="1" applyFont="1" applyBorder="1" applyAlignment="1">
      <alignment vertical="top" wrapText="1"/>
    </xf>
    <xf numFmtId="174" fontId="10" fillId="2" borderId="6" xfId="0" applyNumberFormat="1" applyFont="1" applyFill="1" applyBorder="1" applyAlignment="1">
      <alignment horizontal="left" vertical="top" wrapText="1"/>
    </xf>
    <xf numFmtId="174" fontId="8" fillId="2" borderId="6" xfId="0" applyNumberFormat="1" applyFont="1" applyFill="1" applyBorder="1" applyAlignment="1">
      <alignment horizontal="center" vertical="center" wrapText="1"/>
    </xf>
    <xf numFmtId="174" fontId="11" fillId="0" borderId="6" xfId="0" applyNumberFormat="1" applyFont="1" applyFill="1" applyBorder="1" applyAlignment="1">
      <alignment horizontal="center"/>
    </xf>
    <xf numFmtId="174" fontId="12" fillId="2" borderId="6" xfId="0" applyNumberFormat="1" applyFont="1" applyFill="1" applyBorder="1" applyAlignment="1">
      <alignment horizontal="center" vertical="top" wrapText="1"/>
    </xf>
    <xf numFmtId="174" fontId="2" fillId="2" borderId="0" xfId="0" applyNumberFormat="1" applyFont="1" applyFill="1"/>
    <xf numFmtId="174" fontId="13" fillId="2" borderId="6" xfId="0" applyNumberFormat="1" applyFont="1" applyFill="1" applyBorder="1" applyAlignment="1">
      <alignment horizontal="center" vertical="top"/>
    </xf>
    <xf numFmtId="174" fontId="14" fillId="2" borderId="6" xfId="0" applyNumberFormat="1" applyFont="1" applyFill="1" applyBorder="1" applyAlignment="1">
      <alignment horizontal="center" vertical="top"/>
    </xf>
    <xf numFmtId="174" fontId="15" fillId="2" borderId="6" xfId="0" applyNumberFormat="1" applyFont="1" applyFill="1" applyBorder="1" applyAlignment="1">
      <alignment horizontal="center" vertical="top" wrapText="1"/>
    </xf>
    <xf numFmtId="174" fontId="16" fillId="2" borderId="6" xfId="0" applyNumberFormat="1" applyFont="1" applyFill="1" applyBorder="1" applyAlignment="1">
      <alignment horizontal="center" vertical="top" wrapText="1"/>
    </xf>
    <xf numFmtId="174" fontId="2" fillId="2" borderId="0" xfId="0" applyNumberFormat="1" applyFont="1" applyFill="1" applyAlignment="1">
      <alignment vertical="center"/>
    </xf>
    <xf numFmtId="49" fontId="7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174" fontId="5" fillId="2" borderId="11" xfId="0" applyNumberFormat="1" applyFont="1" applyFill="1" applyBorder="1" applyAlignment="1">
      <alignment horizontal="center" vertical="center" wrapText="1"/>
    </xf>
    <xf numFmtId="174" fontId="5" fillId="2" borderId="12" xfId="0" applyNumberFormat="1" applyFont="1" applyFill="1" applyBorder="1" applyAlignment="1">
      <alignment horizontal="center" vertical="center" wrapText="1"/>
    </xf>
    <xf numFmtId="174" fontId="5" fillId="2" borderId="1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 shrinkToFi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349"/>
  <sheetViews>
    <sheetView tabSelected="1" view="pageBreakPreview" topLeftCell="B2" zoomScaleNormal="100" zoomScaleSheetLayoutView="85" zoomScalePageLayoutView="40" workbookViewId="0">
      <selection activeCell="L43" sqref="L43"/>
    </sheetView>
  </sheetViews>
  <sheetFormatPr defaultRowHeight="15" x14ac:dyDescent="0.25"/>
  <cols>
    <col min="1" max="1" width="9.140625" style="3" hidden="1" customWidth="1"/>
    <col min="2" max="2" width="24.140625" style="1" customWidth="1"/>
    <col min="3" max="3" width="53.5703125" style="5" customWidth="1"/>
    <col min="4" max="5" width="6.140625" style="18" hidden="1" customWidth="1"/>
    <col min="6" max="6" width="13.5703125" style="5" customWidth="1"/>
    <col min="7" max="7" width="28.42578125" style="3" hidden="1" customWidth="1"/>
    <col min="8" max="8" width="22" style="3" customWidth="1"/>
    <col min="9" max="9" width="9.140625" style="3" hidden="1" customWidth="1"/>
    <col min="10" max="16384" width="9.140625" style="3"/>
  </cols>
  <sheetData>
    <row r="1" spans="2:10" hidden="1" x14ac:dyDescent="0.25">
      <c r="B1" s="1" t="s">
        <v>9</v>
      </c>
      <c r="C1" s="5" t="s">
        <v>10</v>
      </c>
      <c r="D1" s="18" t="s">
        <v>11</v>
      </c>
      <c r="E1" s="18" t="s">
        <v>12</v>
      </c>
    </row>
    <row r="2" spans="2:10" ht="14.25" customHeight="1" x14ac:dyDescent="0.25">
      <c r="C2" s="2"/>
      <c r="D2" s="19"/>
      <c r="E2" s="19"/>
      <c r="F2" s="2"/>
    </row>
    <row r="3" spans="2:10" ht="33.75" customHeight="1" x14ac:dyDescent="0.25">
      <c r="B3" s="75" t="s">
        <v>84</v>
      </c>
      <c r="C3" s="75"/>
      <c r="D3" s="75"/>
      <c r="E3" s="75"/>
      <c r="F3" s="75"/>
      <c r="G3" s="75"/>
      <c r="H3" s="75"/>
    </row>
    <row r="4" spans="2:10" ht="15" customHeight="1" x14ac:dyDescent="0.25">
      <c r="B4" s="85" t="s">
        <v>101</v>
      </c>
      <c r="C4" s="85"/>
      <c r="D4" s="85"/>
      <c r="E4" s="85"/>
      <c r="F4" s="85"/>
      <c r="G4" s="85"/>
      <c r="H4" s="85"/>
    </row>
    <row r="5" spans="2:10" ht="2.25" customHeight="1" x14ac:dyDescent="0.25">
      <c r="C5" s="21" t="s">
        <v>38</v>
      </c>
      <c r="F5" s="6"/>
    </row>
    <row r="6" spans="2:10" ht="17.25" customHeight="1" x14ac:dyDescent="0.25">
      <c r="F6" s="4" t="s">
        <v>83</v>
      </c>
    </row>
    <row r="7" spans="2:10" ht="1.5" customHeight="1" thickBot="1" x14ac:dyDescent="0.3">
      <c r="C7" s="7"/>
      <c r="F7" s="6"/>
    </row>
    <row r="8" spans="2:10" ht="40.5" customHeight="1" thickBot="1" x14ac:dyDescent="0.3">
      <c r="B8" s="76" t="s">
        <v>13</v>
      </c>
      <c r="C8" s="79" t="s">
        <v>1</v>
      </c>
      <c r="D8" s="15"/>
      <c r="E8" s="15"/>
      <c r="F8" s="82" t="s">
        <v>102</v>
      </c>
      <c r="G8" s="22"/>
      <c r="H8" s="82" t="s">
        <v>103</v>
      </c>
    </row>
    <row r="9" spans="2:10" ht="14.25" hidden="1" customHeight="1" thickBot="1" x14ac:dyDescent="0.3">
      <c r="B9" s="77"/>
      <c r="C9" s="80"/>
      <c r="D9" s="16"/>
      <c r="E9" s="16"/>
      <c r="F9" s="83"/>
      <c r="G9" s="22"/>
      <c r="H9" s="83"/>
    </row>
    <row r="10" spans="2:10" ht="36" hidden="1" customHeight="1" thickBot="1" x14ac:dyDescent="0.3">
      <c r="B10" s="78"/>
      <c r="C10" s="81"/>
      <c r="D10" s="16"/>
      <c r="E10" s="16"/>
      <c r="F10" s="84"/>
      <c r="G10" s="22"/>
      <c r="H10" s="84"/>
    </row>
    <row r="11" spans="2:10" ht="12.75" customHeight="1" thickBot="1" x14ac:dyDescent="0.3">
      <c r="B11" s="8">
        <v>1</v>
      </c>
      <c r="C11" s="9">
        <v>2</v>
      </c>
      <c r="D11" s="17">
        <v>3</v>
      </c>
      <c r="E11" s="17">
        <v>3</v>
      </c>
      <c r="F11" s="10" t="s">
        <v>2</v>
      </c>
      <c r="H11" s="10" t="s">
        <v>2</v>
      </c>
    </row>
    <row r="12" spans="2:10" ht="18" customHeight="1" x14ac:dyDescent="0.25">
      <c r="B12" s="69" t="s">
        <v>26</v>
      </c>
      <c r="C12" s="70"/>
      <c r="D12" s="70"/>
      <c r="E12" s="70"/>
      <c r="F12" s="70"/>
      <c r="G12" s="70"/>
      <c r="H12" s="71"/>
    </row>
    <row r="13" spans="2:10" s="11" customFormat="1" ht="17.25" customHeight="1" x14ac:dyDescent="0.2">
      <c r="B13" s="41" t="s">
        <v>37</v>
      </c>
      <c r="C13" s="42" t="s">
        <v>78</v>
      </c>
      <c r="D13" s="43" t="s">
        <v>16</v>
      </c>
      <c r="E13" s="43" t="s">
        <v>16</v>
      </c>
      <c r="F13" s="36">
        <f>F14+F17+F18+F29+F30+F31</f>
        <v>4518.7029999999995</v>
      </c>
      <c r="G13" s="36">
        <f>G14+G17+G18+G29+G30+G31</f>
        <v>0</v>
      </c>
      <c r="H13" s="36">
        <f>H14+H17+H18+H29+H30+H31</f>
        <v>4754.1349999999993</v>
      </c>
      <c r="J13" s="64">
        <f>F13-H13</f>
        <v>-235.43199999999979</v>
      </c>
    </row>
    <row r="14" spans="2:10" ht="15" customHeight="1" x14ac:dyDescent="0.25">
      <c r="B14" s="41" t="s">
        <v>14</v>
      </c>
      <c r="C14" s="44" t="s">
        <v>28</v>
      </c>
      <c r="D14" s="43" t="s">
        <v>16</v>
      </c>
      <c r="E14" s="43" t="s">
        <v>19</v>
      </c>
      <c r="F14" s="36">
        <v>1333.568</v>
      </c>
      <c r="G14" s="45"/>
      <c r="H14" s="60">
        <v>1560.4</v>
      </c>
      <c r="J14" s="64">
        <f t="shared" ref="J14:J54" si="0">F14-H14</f>
        <v>-226.83200000000011</v>
      </c>
    </row>
    <row r="15" spans="2:10" ht="102.75" hidden="1" customHeight="1" x14ac:dyDescent="0.25">
      <c r="B15" s="46" t="s">
        <v>67</v>
      </c>
      <c r="C15" s="47" t="s">
        <v>66</v>
      </c>
      <c r="D15" s="48" t="s">
        <v>49</v>
      </c>
      <c r="E15" s="48" t="s">
        <v>50</v>
      </c>
      <c r="F15" s="37"/>
      <c r="G15" s="45"/>
      <c r="H15" s="61"/>
      <c r="J15" s="64">
        <f t="shared" si="0"/>
        <v>0</v>
      </c>
    </row>
    <row r="16" spans="2:10" ht="37.5" hidden="1" customHeight="1" x14ac:dyDescent="0.25">
      <c r="B16" s="46" t="s">
        <v>7</v>
      </c>
      <c r="C16" s="49" t="s">
        <v>52</v>
      </c>
      <c r="D16" s="48"/>
      <c r="E16" s="48"/>
      <c r="F16" s="37"/>
      <c r="G16" s="45"/>
      <c r="H16" s="61"/>
      <c r="J16" s="64">
        <f t="shared" si="0"/>
        <v>0</v>
      </c>
    </row>
    <row r="17" spans="2:11" ht="17.25" customHeight="1" x14ac:dyDescent="0.25">
      <c r="B17" s="41" t="s">
        <v>57</v>
      </c>
      <c r="C17" s="44" t="s">
        <v>56</v>
      </c>
      <c r="D17" s="43"/>
      <c r="E17" s="43"/>
      <c r="F17" s="36">
        <v>9.9</v>
      </c>
      <c r="G17" s="50"/>
      <c r="H17" s="60">
        <v>23.9</v>
      </c>
      <c r="J17" s="64">
        <f t="shared" si="0"/>
        <v>-13.999999999999998</v>
      </c>
    </row>
    <row r="18" spans="2:11" ht="24" customHeight="1" x14ac:dyDescent="0.25">
      <c r="B18" s="41" t="s">
        <v>44</v>
      </c>
      <c r="C18" s="51" t="s">
        <v>80</v>
      </c>
      <c r="D18" s="43" t="s">
        <v>16</v>
      </c>
      <c r="E18" s="43" t="s">
        <v>35</v>
      </c>
      <c r="F18" s="36">
        <f>F22+F24</f>
        <v>3129</v>
      </c>
      <c r="G18" s="36">
        <f>G22+G24</f>
        <v>0</v>
      </c>
      <c r="H18" s="36">
        <f>H22+H24</f>
        <v>3123.6</v>
      </c>
      <c r="J18" s="64">
        <f t="shared" si="0"/>
        <v>5.4000000000000909</v>
      </c>
    </row>
    <row r="19" spans="2:11" ht="0.75" customHeight="1" x14ac:dyDescent="0.25">
      <c r="B19" s="41" t="s">
        <v>54</v>
      </c>
      <c r="C19" s="52" t="s">
        <v>53</v>
      </c>
      <c r="D19" s="43" t="s">
        <v>16</v>
      </c>
      <c r="E19" s="43" t="s">
        <v>36</v>
      </c>
      <c r="F19" s="38"/>
      <c r="G19" s="45"/>
      <c r="H19" s="62"/>
      <c r="J19" s="64">
        <f t="shared" si="0"/>
        <v>0</v>
      </c>
    </row>
    <row r="20" spans="2:11" ht="0.75" customHeight="1" x14ac:dyDescent="0.25">
      <c r="B20" s="41" t="s">
        <v>60</v>
      </c>
      <c r="C20" s="52" t="s">
        <v>58</v>
      </c>
      <c r="D20" s="43"/>
      <c r="E20" s="43"/>
      <c r="F20" s="39"/>
      <c r="G20" s="45"/>
      <c r="H20" s="63"/>
      <c r="J20" s="64">
        <f t="shared" si="0"/>
        <v>0</v>
      </c>
    </row>
    <row r="21" spans="2:11" ht="31.5" hidden="1" customHeight="1" x14ac:dyDescent="0.25">
      <c r="B21" s="41" t="s">
        <v>51</v>
      </c>
      <c r="C21" s="52" t="s">
        <v>59</v>
      </c>
      <c r="D21" s="43"/>
      <c r="E21" s="43"/>
      <c r="F21" s="39"/>
      <c r="G21" s="45"/>
      <c r="H21" s="63"/>
      <c r="J21" s="64">
        <f t="shared" si="0"/>
        <v>0</v>
      </c>
    </row>
    <row r="22" spans="2:11" ht="31.5" customHeight="1" x14ac:dyDescent="0.25">
      <c r="B22" s="41" t="s">
        <v>87</v>
      </c>
      <c r="C22" s="52" t="s">
        <v>88</v>
      </c>
      <c r="D22" s="43"/>
      <c r="E22" s="43"/>
      <c r="F22" s="39">
        <f>F23</f>
        <v>917</v>
      </c>
      <c r="G22" s="39">
        <f>G23</f>
        <v>0</v>
      </c>
      <c r="H22" s="39">
        <f>H23</f>
        <v>917</v>
      </c>
      <c r="J22" s="64">
        <f t="shared" si="0"/>
        <v>0</v>
      </c>
    </row>
    <row r="23" spans="2:11" ht="44.25" hidden="1" customHeight="1" x14ac:dyDescent="0.25">
      <c r="B23" s="41" t="s">
        <v>89</v>
      </c>
      <c r="C23" s="52" t="s">
        <v>90</v>
      </c>
      <c r="D23" s="43"/>
      <c r="E23" s="43"/>
      <c r="F23" s="39">
        <v>917</v>
      </c>
      <c r="G23" s="45"/>
      <c r="H23" s="63">
        <v>917</v>
      </c>
      <c r="J23" s="64">
        <f t="shared" si="0"/>
        <v>0</v>
      </c>
    </row>
    <row r="24" spans="2:11" ht="31.5" customHeight="1" x14ac:dyDescent="0.25">
      <c r="B24" s="41" t="s">
        <v>91</v>
      </c>
      <c r="C24" s="52" t="s">
        <v>92</v>
      </c>
      <c r="D24" s="43"/>
      <c r="E24" s="43"/>
      <c r="F24" s="39">
        <f>F25+F27</f>
        <v>2212</v>
      </c>
      <c r="G24" s="39">
        <f>G25+G27</f>
        <v>0</v>
      </c>
      <c r="H24" s="39">
        <f>H25+H27</f>
        <v>2206.6</v>
      </c>
      <c r="J24" s="64">
        <f t="shared" si="0"/>
        <v>5.4000000000000909</v>
      </c>
    </row>
    <row r="25" spans="2:11" ht="31.5" hidden="1" customHeight="1" x14ac:dyDescent="0.25">
      <c r="B25" s="41" t="s">
        <v>93</v>
      </c>
      <c r="C25" s="52" t="s">
        <v>94</v>
      </c>
      <c r="D25" s="43"/>
      <c r="E25" s="43"/>
      <c r="F25" s="39">
        <f>F26</f>
        <v>803</v>
      </c>
      <c r="G25" s="39">
        <f>G26</f>
        <v>0</v>
      </c>
      <c r="H25" s="39">
        <f>H26</f>
        <v>1483.6</v>
      </c>
      <c r="J25" s="64">
        <f t="shared" si="0"/>
        <v>-680.59999999999991</v>
      </c>
    </row>
    <row r="26" spans="2:11" ht="31.5" hidden="1" customHeight="1" x14ac:dyDescent="0.25">
      <c r="B26" s="41" t="s">
        <v>95</v>
      </c>
      <c r="C26" s="52" t="s">
        <v>96</v>
      </c>
      <c r="D26" s="43"/>
      <c r="E26" s="43"/>
      <c r="F26" s="39">
        <v>803</v>
      </c>
      <c r="G26" s="45"/>
      <c r="H26" s="63">
        <v>1483.6</v>
      </c>
      <c r="J26" s="64">
        <f t="shared" si="0"/>
        <v>-680.59999999999991</v>
      </c>
    </row>
    <row r="27" spans="2:11" ht="31.5" hidden="1" customHeight="1" x14ac:dyDescent="0.25">
      <c r="B27" s="41" t="s">
        <v>97</v>
      </c>
      <c r="C27" s="52" t="s">
        <v>98</v>
      </c>
      <c r="D27" s="43"/>
      <c r="E27" s="43"/>
      <c r="F27" s="39">
        <f>F28</f>
        <v>1409</v>
      </c>
      <c r="G27" s="39">
        <f>G28</f>
        <v>0</v>
      </c>
      <c r="H27" s="39">
        <f>H28</f>
        <v>723</v>
      </c>
      <c r="J27" s="64">
        <f t="shared" si="0"/>
        <v>686</v>
      </c>
    </row>
    <row r="28" spans="2:11" ht="31.5" hidden="1" customHeight="1" x14ac:dyDescent="0.25">
      <c r="B28" s="41" t="s">
        <v>99</v>
      </c>
      <c r="C28" s="52" t="s">
        <v>100</v>
      </c>
      <c r="D28" s="43"/>
      <c r="E28" s="43"/>
      <c r="F28" s="39">
        <v>1409</v>
      </c>
      <c r="G28" s="45"/>
      <c r="H28" s="63">
        <v>723</v>
      </c>
      <c r="J28" s="64">
        <f t="shared" si="0"/>
        <v>686</v>
      </c>
      <c r="K28" s="3">
        <v>723</v>
      </c>
    </row>
    <row r="29" spans="2:11" ht="28.5" hidden="1" customHeight="1" x14ac:dyDescent="0.25">
      <c r="B29" s="41" t="s">
        <v>54</v>
      </c>
      <c r="C29" s="52" t="s">
        <v>79</v>
      </c>
      <c r="D29" s="43"/>
      <c r="E29" s="43"/>
      <c r="F29" s="38"/>
      <c r="G29" s="45"/>
      <c r="H29" s="58"/>
      <c r="J29" s="64">
        <f t="shared" si="0"/>
        <v>0</v>
      </c>
    </row>
    <row r="30" spans="2:11" ht="39" hidden="1" customHeight="1" x14ac:dyDescent="0.25">
      <c r="B30" s="53" t="s">
        <v>29</v>
      </c>
      <c r="C30" s="54" t="s">
        <v>45</v>
      </c>
      <c r="D30" s="43"/>
      <c r="E30" s="43"/>
      <c r="F30" s="38"/>
      <c r="G30" s="45"/>
      <c r="H30" s="58"/>
      <c r="J30" s="64">
        <f t="shared" si="0"/>
        <v>0</v>
      </c>
    </row>
    <row r="31" spans="2:11" ht="32.25" customHeight="1" x14ac:dyDescent="0.25">
      <c r="B31" s="41" t="s">
        <v>85</v>
      </c>
      <c r="C31" s="41" t="s">
        <v>86</v>
      </c>
      <c r="D31" s="43"/>
      <c r="E31" s="43"/>
      <c r="F31" s="36">
        <f>46.235</f>
        <v>46.234999999999999</v>
      </c>
      <c r="G31" s="45"/>
      <c r="H31" s="36">
        <f>F31</f>
        <v>46.234999999999999</v>
      </c>
      <c r="J31" s="64">
        <f t="shared" si="0"/>
        <v>0</v>
      </c>
    </row>
    <row r="32" spans="2:11" ht="27.75" hidden="1" customHeight="1" x14ac:dyDescent="0.25">
      <c r="B32" s="41" t="s">
        <v>40</v>
      </c>
      <c r="C32" s="41" t="s">
        <v>41</v>
      </c>
      <c r="D32" s="43"/>
      <c r="E32" s="43"/>
      <c r="F32" s="36"/>
      <c r="G32" s="45"/>
      <c r="H32" s="36"/>
      <c r="J32" s="64">
        <f t="shared" si="0"/>
        <v>0</v>
      </c>
    </row>
    <row r="33" spans="2:10" ht="60.75" hidden="1" customHeight="1" x14ac:dyDescent="0.25">
      <c r="B33" s="41" t="s">
        <v>62</v>
      </c>
      <c r="C33" s="41" t="s">
        <v>63</v>
      </c>
      <c r="D33" s="43"/>
      <c r="E33" s="43"/>
      <c r="F33" s="36"/>
      <c r="G33" s="45"/>
      <c r="H33" s="36"/>
      <c r="J33" s="64">
        <f t="shared" si="0"/>
        <v>0</v>
      </c>
    </row>
    <row r="34" spans="2:10" ht="61.5" hidden="1" customHeight="1" x14ac:dyDescent="0.25">
      <c r="B34" s="41" t="s">
        <v>64</v>
      </c>
      <c r="C34" s="41" t="s">
        <v>65</v>
      </c>
      <c r="D34" s="43"/>
      <c r="E34" s="43"/>
      <c r="F34" s="36"/>
      <c r="G34" s="45"/>
      <c r="H34" s="36"/>
      <c r="J34" s="64">
        <f t="shared" si="0"/>
        <v>0</v>
      </c>
    </row>
    <row r="35" spans="2:10" x14ac:dyDescent="0.25">
      <c r="B35" s="41" t="s">
        <v>42</v>
      </c>
      <c r="C35" s="55" t="s">
        <v>43</v>
      </c>
      <c r="D35" s="43"/>
      <c r="E35" s="56"/>
      <c r="F35" s="40">
        <f>19212.11511</f>
        <v>19212.115109999999</v>
      </c>
      <c r="G35" s="57"/>
      <c r="H35" s="40">
        <f>F35</f>
        <v>19212.115109999999</v>
      </c>
      <c r="I35" s="23"/>
      <c r="J35" s="64">
        <f t="shared" si="0"/>
        <v>0</v>
      </c>
    </row>
    <row r="36" spans="2:10" ht="15" customHeight="1" x14ac:dyDescent="0.25">
      <c r="B36" s="41"/>
      <c r="C36" s="51" t="s">
        <v>0</v>
      </c>
      <c r="D36" s="43" t="s">
        <v>16</v>
      </c>
      <c r="E36" s="43" t="s">
        <v>8</v>
      </c>
      <c r="F36" s="38">
        <f>F13+F35</f>
        <v>23730.81811</v>
      </c>
      <c r="G36" s="38">
        <f>G13+G35</f>
        <v>0</v>
      </c>
      <c r="H36" s="38">
        <f>H13+H35</f>
        <v>23966.250109999997</v>
      </c>
      <c r="J36" s="64">
        <f t="shared" si="0"/>
        <v>-235.43199999999706</v>
      </c>
    </row>
    <row r="37" spans="2:10" ht="16.5" customHeight="1" x14ac:dyDescent="0.25">
      <c r="B37" s="72" t="s">
        <v>5</v>
      </c>
      <c r="C37" s="73"/>
      <c r="D37" s="73"/>
      <c r="E37" s="73"/>
      <c r="F37" s="73"/>
      <c r="G37" s="73"/>
      <c r="H37" s="74"/>
      <c r="J37" s="64">
        <f t="shared" si="0"/>
        <v>0</v>
      </c>
    </row>
    <row r="38" spans="2:10" ht="13.5" customHeight="1" x14ac:dyDescent="0.25">
      <c r="B38" s="29" t="s">
        <v>3</v>
      </c>
      <c r="C38" s="28" t="s">
        <v>4</v>
      </c>
      <c r="D38" s="27" t="s">
        <v>17</v>
      </c>
      <c r="E38" s="27" t="s">
        <v>16</v>
      </c>
      <c r="F38" s="38">
        <v>43.67</v>
      </c>
      <c r="G38" s="24"/>
      <c r="H38" s="38">
        <v>63.67</v>
      </c>
      <c r="J38" s="64">
        <f t="shared" si="0"/>
        <v>-20</v>
      </c>
    </row>
    <row r="39" spans="2:10" hidden="1" x14ac:dyDescent="0.25">
      <c r="B39" s="29" t="s">
        <v>48</v>
      </c>
      <c r="C39" s="30" t="s">
        <v>6</v>
      </c>
      <c r="D39" s="27" t="s">
        <v>17</v>
      </c>
      <c r="E39" s="27" t="s">
        <v>20</v>
      </c>
      <c r="F39" s="39"/>
      <c r="G39" s="24"/>
      <c r="H39" s="39"/>
      <c r="J39" s="64">
        <f t="shared" si="0"/>
        <v>0</v>
      </c>
    </row>
    <row r="40" spans="2:10" x14ac:dyDescent="0.25">
      <c r="B40" s="31" t="s">
        <v>55</v>
      </c>
      <c r="C40" s="26" t="s">
        <v>46</v>
      </c>
      <c r="D40" s="27" t="s">
        <v>17</v>
      </c>
      <c r="E40" s="27" t="s">
        <v>21</v>
      </c>
      <c r="F40" s="38">
        <v>345.44600000000003</v>
      </c>
      <c r="G40" s="24"/>
      <c r="H40" s="38">
        <f>F40</f>
        <v>345.44600000000003</v>
      </c>
      <c r="J40" s="64">
        <f t="shared" si="0"/>
        <v>0</v>
      </c>
    </row>
    <row r="41" spans="2:10" hidden="1" x14ac:dyDescent="0.25">
      <c r="B41" s="31"/>
      <c r="C41" s="28"/>
      <c r="D41" s="27"/>
      <c r="E41" s="27"/>
      <c r="F41" s="38"/>
      <c r="G41" s="24"/>
      <c r="H41" s="38"/>
      <c r="J41" s="64">
        <f t="shared" si="0"/>
        <v>0</v>
      </c>
    </row>
    <row r="42" spans="2:10" ht="15" hidden="1" customHeight="1" x14ac:dyDescent="0.25">
      <c r="B42" s="29"/>
      <c r="C42" s="32"/>
      <c r="D42" s="27"/>
      <c r="E42" s="27"/>
      <c r="F42" s="39"/>
      <c r="G42" s="24"/>
      <c r="H42" s="39"/>
      <c r="J42" s="64">
        <f t="shared" si="0"/>
        <v>0</v>
      </c>
    </row>
    <row r="43" spans="2:10" ht="29.25" customHeight="1" x14ac:dyDescent="0.25">
      <c r="B43" s="29" t="s">
        <v>68</v>
      </c>
      <c r="C43" s="26" t="s">
        <v>81</v>
      </c>
      <c r="D43" s="27"/>
      <c r="E43" s="27"/>
      <c r="F43" s="38">
        <v>117</v>
      </c>
      <c r="G43" s="24"/>
      <c r="H43" s="38">
        <v>117</v>
      </c>
      <c r="J43" s="64">
        <f t="shared" si="0"/>
        <v>0</v>
      </c>
    </row>
    <row r="44" spans="2:10" ht="18.75" customHeight="1" x14ac:dyDescent="0.25">
      <c r="B44" s="29" t="s">
        <v>76</v>
      </c>
      <c r="C44" s="26" t="s">
        <v>77</v>
      </c>
      <c r="D44" s="27"/>
      <c r="E44" s="27"/>
      <c r="F44" s="38">
        <v>16375.00894</v>
      </c>
      <c r="G44" s="25"/>
      <c r="H44" s="38">
        <f>F44</f>
        <v>16375.00894</v>
      </c>
      <c r="J44" s="64">
        <f t="shared" si="0"/>
        <v>0</v>
      </c>
    </row>
    <row r="45" spans="2:10" ht="17.25" hidden="1" customHeight="1" x14ac:dyDescent="0.25">
      <c r="B45" s="29" t="s">
        <v>70</v>
      </c>
      <c r="C45" s="33" t="s">
        <v>69</v>
      </c>
      <c r="D45" s="27"/>
      <c r="E45" s="27"/>
      <c r="F45" s="39"/>
      <c r="G45" s="24"/>
      <c r="H45" s="39"/>
      <c r="J45" s="64">
        <f t="shared" si="0"/>
        <v>0</v>
      </c>
    </row>
    <row r="46" spans="2:10" x14ac:dyDescent="0.25">
      <c r="B46" s="29" t="s">
        <v>22</v>
      </c>
      <c r="C46" s="28" t="s">
        <v>23</v>
      </c>
      <c r="D46" s="27" t="s">
        <v>17</v>
      </c>
      <c r="E46" s="27" t="s">
        <v>30</v>
      </c>
      <c r="F46" s="38">
        <v>5050.1561700000002</v>
      </c>
      <c r="G46" s="24"/>
      <c r="H46" s="38">
        <v>5365.1635100000003</v>
      </c>
      <c r="J46" s="64">
        <f t="shared" si="0"/>
        <v>-315.00734000000011</v>
      </c>
    </row>
    <row r="47" spans="2:10" x14ac:dyDescent="0.25">
      <c r="B47" s="29" t="s">
        <v>24</v>
      </c>
      <c r="C47" s="28" t="s">
        <v>25</v>
      </c>
      <c r="D47" s="27" t="s">
        <v>17</v>
      </c>
      <c r="E47" s="27" t="s">
        <v>31</v>
      </c>
      <c r="F47" s="38">
        <v>15</v>
      </c>
      <c r="G47" s="24"/>
      <c r="H47" s="38">
        <v>15</v>
      </c>
      <c r="J47" s="64">
        <f t="shared" si="0"/>
        <v>0</v>
      </c>
    </row>
    <row r="48" spans="2:10" x14ac:dyDescent="0.25">
      <c r="B48" s="29" t="s">
        <v>47</v>
      </c>
      <c r="C48" s="30" t="s">
        <v>75</v>
      </c>
      <c r="D48" s="27" t="s">
        <v>17</v>
      </c>
      <c r="E48" s="27" t="s">
        <v>32</v>
      </c>
      <c r="F48" s="38">
        <v>1769.537</v>
      </c>
      <c r="G48" s="24"/>
      <c r="H48" s="38">
        <f>F48</f>
        <v>1769.537</v>
      </c>
      <c r="J48" s="64">
        <f t="shared" si="0"/>
        <v>0</v>
      </c>
    </row>
    <row r="49" spans="2:11" ht="1.5" customHeight="1" x14ac:dyDescent="0.25">
      <c r="B49" s="29" t="s">
        <v>72</v>
      </c>
      <c r="C49" s="34" t="s">
        <v>71</v>
      </c>
      <c r="D49" s="27"/>
      <c r="E49" s="27"/>
      <c r="F49" s="38"/>
      <c r="G49" s="24"/>
      <c r="H49" s="38"/>
      <c r="J49" s="64">
        <f t="shared" si="0"/>
        <v>0</v>
      </c>
    </row>
    <row r="50" spans="2:11" hidden="1" x14ac:dyDescent="0.25">
      <c r="B50" s="29" t="s">
        <v>74</v>
      </c>
      <c r="C50" s="34" t="s">
        <v>73</v>
      </c>
      <c r="D50" s="27"/>
      <c r="E50" s="27"/>
      <c r="F50" s="39"/>
      <c r="G50" s="24"/>
      <c r="H50" s="39"/>
      <c r="J50" s="64">
        <f t="shared" si="0"/>
        <v>0</v>
      </c>
    </row>
    <row r="51" spans="2:11" ht="15.75" customHeight="1" x14ac:dyDescent="0.25">
      <c r="B51" s="29" t="s">
        <v>61</v>
      </c>
      <c r="C51" s="28" t="s">
        <v>39</v>
      </c>
      <c r="D51" s="27" t="s">
        <v>17</v>
      </c>
      <c r="E51" s="27" t="s">
        <v>33</v>
      </c>
      <c r="F51" s="38">
        <v>15</v>
      </c>
      <c r="G51" s="24"/>
      <c r="H51" s="38">
        <v>0</v>
      </c>
      <c r="J51" s="64">
        <f t="shared" si="0"/>
        <v>15</v>
      </c>
    </row>
    <row r="52" spans="2:11" ht="18" customHeight="1" x14ac:dyDescent="0.25">
      <c r="B52" s="31"/>
      <c r="C52" s="26" t="s">
        <v>82</v>
      </c>
      <c r="D52" s="27" t="s">
        <v>17</v>
      </c>
      <c r="E52" s="27" t="s">
        <v>34</v>
      </c>
      <c r="F52" s="38">
        <f>F38+F40+F43+F44+F46+F47+F48+F51</f>
        <v>23730.818110000004</v>
      </c>
      <c r="G52" s="24"/>
      <c r="H52" s="38">
        <f>H38+H40+H43+H44+H46+H47+H48+H51</f>
        <v>24050.82545</v>
      </c>
      <c r="J52" s="64">
        <f>F52-H52</f>
        <v>-320.00733999999647</v>
      </c>
      <c r="K52" s="59"/>
    </row>
    <row r="53" spans="2:11" ht="36" x14ac:dyDescent="0.25">
      <c r="B53" s="35"/>
      <c r="C53" s="26" t="s">
        <v>27</v>
      </c>
      <c r="D53" s="27" t="s">
        <v>18</v>
      </c>
      <c r="E53" s="27" t="s">
        <v>16</v>
      </c>
      <c r="F53" s="38">
        <f>F36-F52</f>
        <v>0</v>
      </c>
      <c r="G53" s="20">
        <f>G36-G52</f>
        <v>0</v>
      </c>
      <c r="H53" s="38">
        <f>H36-H52</f>
        <v>-84.575340000003052</v>
      </c>
      <c r="J53" s="64">
        <f t="shared" si="0"/>
        <v>84.575340000003052</v>
      </c>
    </row>
    <row r="54" spans="2:11" x14ac:dyDescent="0.25">
      <c r="B54" s="12"/>
      <c r="C54" s="12"/>
      <c r="D54" s="16"/>
      <c r="E54" s="16"/>
      <c r="F54" s="12"/>
      <c r="J54" s="64">
        <f t="shared" si="0"/>
        <v>0</v>
      </c>
    </row>
    <row r="55" spans="2:11" x14ac:dyDescent="0.25">
      <c r="B55" s="66"/>
      <c r="C55" s="66"/>
      <c r="D55" s="16"/>
      <c r="E55" s="16"/>
      <c r="F55" s="12"/>
    </row>
    <row r="56" spans="2:11" x14ac:dyDescent="0.25">
      <c r="B56" s="12"/>
      <c r="C56" s="65"/>
      <c r="D56" s="65"/>
      <c r="E56" s="65"/>
      <c r="F56" s="65"/>
    </row>
    <row r="57" spans="2:11" x14ac:dyDescent="0.25">
      <c r="B57" s="68"/>
      <c r="C57" s="68"/>
      <c r="D57" s="68"/>
      <c r="E57" s="68"/>
      <c r="F57" s="68"/>
      <c r="G57" s="68"/>
      <c r="H57" s="68"/>
    </row>
    <row r="58" spans="2:11" ht="2.25" customHeight="1" x14ac:dyDescent="0.25">
      <c r="B58" s="66"/>
      <c r="C58" s="66"/>
      <c r="D58" s="66"/>
      <c r="E58" s="66"/>
      <c r="F58" s="66"/>
    </row>
    <row r="59" spans="2:11" ht="11.25" customHeight="1" x14ac:dyDescent="0.25">
      <c r="B59" s="12"/>
      <c r="C59" s="67"/>
      <c r="D59" s="67"/>
      <c r="E59" s="67"/>
      <c r="F59" s="67"/>
    </row>
    <row r="60" spans="2:11" ht="12.75" customHeight="1" x14ac:dyDescent="0.25">
      <c r="B60" s="66"/>
      <c r="C60" s="66"/>
      <c r="D60" s="66"/>
      <c r="E60" s="66"/>
      <c r="F60" s="66"/>
    </row>
    <row r="61" spans="2:11" ht="18.75" customHeight="1" x14ac:dyDescent="0.25">
      <c r="B61" s="66"/>
      <c r="C61" s="66"/>
      <c r="D61" s="66"/>
      <c r="E61" s="66"/>
      <c r="F61" s="66"/>
    </row>
    <row r="62" spans="2:11" ht="15.75" customHeight="1" x14ac:dyDescent="0.25">
      <c r="B62" s="13"/>
      <c r="C62" s="65"/>
      <c r="D62" s="65"/>
      <c r="E62" s="65"/>
      <c r="F62" s="65"/>
    </row>
    <row r="63" spans="2:11" ht="22.5" customHeight="1" x14ac:dyDescent="0.25">
      <c r="B63" s="12"/>
      <c r="C63" s="14"/>
      <c r="D63" s="16"/>
      <c r="E63" s="16"/>
      <c r="F63" s="12"/>
    </row>
    <row r="65" ht="10.5" customHeight="1" x14ac:dyDescent="0.25"/>
    <row r="1028" spans="6:6" x14ac:dyDescent="0.25">
      <c r="F1028" s="5" t="s">
        <v>15</v>
      </c>
    </row>
    <row r="1134" spans="6:6" x14ac:dyDescent="0.25">
      <c r="F1134" s="5" t="s">
        <v>15</v>
      </c>
    </row>
    <row r="1349" spans="6:6" x14ac:dyDescent="0.25">
      <c r="F1349" s="5" t="s">
        <v>15</v>
      </c>
    </row>
  </sheetData>
  <mergeCells count="16">
    <mergeCell ref="B12:H12"/>
    <mergeCell ref="B37:H37"/>
    <mergeCell ref="B3:H3"/>
    <mergeCell ref="B8:B10"/>
    <mergeCell ref="C8:C10"/>
    <mergeCell ref="F8:F10"/>
    <mergeCell ref="H8:H10"/>
    <mergeCell ref="B4:H4"/>
    <mergeCell ref="C62:F62"/>
    <mergeCell ref="B55:C55"/>
    <mergeCell ref="C56:F56"/>
    <mergeCell ref="B58:F58"/>
    <mergeCell ref="C59:F59"/>
    <mergeCell ref="B60:F60"/>
    <mergeCell ref="B61:F61"/>
    <mergeCell ref="B57:H57"/>
  </mergeCells>
  <phoneticPr fontId="9" type="noConversion"/>
  <pageMargins left="0.78740157480314965" right="0" top="0.39370078740157483" bottom="0.39370078740157483" header="0.19685039370078741" footer="0.27559055118110237"/>
  <pageSetup paperSize="9" scale="78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_Otchet_Period_Source__AT_ObjectName</vt:lpstr>
      <vt:lpstr>_Otchet_Period_Sourse__AT_ObjectName</vt:lpstr>
      <vt:lpstr>_Period_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Администратор</cp:lastModifiedBy>
  <cp:lastPrinted>2022-11-03T13:04:56Z</cp:lastPrinted>
  <dcterms:created xsi:type="dcterms:W3CDTF">1999-10-28T10:18:25Z</dcterms:created>
  <dcterms:modified xsi:type="dcterms:W3CDTF">2024-11-20T11:43:32Z</dcterms:modified>
</cp:coreProperties>
</file>