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Table1!$4:$5</definedName>
    <definedName name="_xlnm.Print_Area" localSheetId="0">Table1!$A$2:$G$86</definedName>
  </definedNames>
  <calcPr calcId="152511"/>
</workbook>
</file>

<file path=xl/calcChain.xml><?xml version="1.0" encoding="utf-8"?>
<calcChain xmlns="http://schemas.openxmlformats.org/spreadsheetml/2006/main">
  <c r="F8" i="1" l="1"/>
  <c r="F30" i="1"/>
  <c r="G7" i="1"/>
  <c r="G8" i="1"/>
  <c r="G9" i="1"/>
  <c r="F7" i="1"/>
  <c r="E7" i="1"/>
  <c r="E9" i="1"/>
  <c r="F6" i="1"/>
  <c r="G6" i="1"/>
  <c r="E6" i="1"/>
  <c r="G80" i="1" l="1"/>
  <c r="F80" i="1"/>
  <c r="E80" i="1"/>
  <c r="F25" i="1" l="1"/>
  <c r="F9" i="1" l="1"/>
  <c r="E55" i="1"/>
  <c r="G75" i="1" l="1"/>
  <c r="F75" i="1"/>
  <c r="E75" i="1" l="1"/>
  <c r="G70" i="1" l="1"/>
  <c r="F70" i="1"/>
  <c r="E70" i="1"/>
  <c r="G30" i="1"/>
  <c r="E30" i="1"/>
  <c r="F50" i="1" l="1"/>
  <c r="G65" i="1"/>
  <c r="F65" i="1"/>
  <c r="E65" i="1"/>
  <c r="G60" i="1"/>
  <c r="F60" i="1"/>
  <c r="E60" i="1"/>
  <c r="G50" i="1"/>
  <c r="E50" i="1"/>
  <c r="G45" i="1"/>
  <c r="F45" i="1"/>
  <c r="E45" i="1"/>
  <c r="G40" i="1"/>
  <c r="F40" i="1"/>
  <c r="E40" i="1"/>
  <c r="G35" i="1"/>
  <c r="F35" i="1"/>
  <c r="E35" i="1"/>
  <c r="G25" i="1"/>
  <c r="E25" i="1"/>
  <c r="G20" i="1"/>
  <c r="F20" i="1"/>
  <c r="E20" i="1"/>
  <c r="G85" i="1"/>
  <c r="F85" i="1"/>
  <c r="E85" i="1"/>
  <c r="F15" i="1"/>
  <c r="G15" i="1"/>
  <c r="E15" i="1"/>
  <c r="E8" i="1" l="1"/>
  <c r="E10" i="1" s="1"/>
  <c r="E86" i="1" s="1"/>
  <c r="F91" i="1"/>
  <c r="E91" i="1"/>
  <c r="F10" i="1"/>
  <c r="F86" i="1" s="1"/>
  <c r="G10" i="1"/>
  <c r="G86" i="1" s="1"/>
  <c r="G91" i="1" s="1"/>
</calcChain>
</file>

<file path=xl/sharedStrings.xml><?xml version="1.0" encoding="utf-8"?>
<sst xmlns="http://schemas.openxmlformats.org/spreadsheetml/2006/main" count="132" uniqueCount="35">
  <si>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</si>
  <si>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</si>
  <si>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</si>
  <si>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</si>
  <si>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</si>
  <si>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</si>
  <si>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</si>
  <si>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</si>
  <si>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</si>
  <si>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</si>
  <si>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</si>
  <si>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</si>
  <si>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Мероприятия в сфере пожарной безопасности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</si>
  <si>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</si>
  <si>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</si>
  <si>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</si>
  <si>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Организация и содержание мест захоронения (кладбищ)</t>
  </si>
  <si>
    <t>Мероприятия по благоустройству</t>
  </si>
  <si>
    <t>Мероприятия по развитию физической культуры и спорта</t>
  </si>
  <si>
    <t>Мероприятия по работе с семьей, детьми и молодежью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</si>
  <si>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      </t>
  </si>
  <si>
    <t>администрация Жирятинского района</t>
  </si>
  <si>
    <t>Всего</t>
  </si>
  <si>
    <t>Членские взносы некоммерческим организациям</t>
  </si>
  <si>
    <t>Обеспечение сохранности автомобильных дорог местного значения и условий безопасности движения по ним</t>
  </si>
  <si>
    <t>3.1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</si>
  <si>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</si>
  <si>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2025 год</t>
  </si>
  <si>
    <r>
      <rPr>
        <sz val="10"/>
        <rFont val="Times New Roman"/>
        <family val="1"/>
        <charset val="204"/>
      </rPr>
      <t>Таблица 6</t>
    </r>
    <r>
      <rPr>
        <sz val="10"/>
        <color rgb="FFFF0000"/>
        <rFont val="Times New Roman"/>
        <family val="1"/>
        <charset val="204"/>
      </rPr>
      <t xml:space="preserve">
</t>
    </r>
  </si>
  <si>
    <t>2026 год</t>
  </si>
  <si>
    <t>Программа, подпрограмма, основное мероприятие, направление расходов, мероприятие</t>
  </si>
  <si>
    <t xml:space="preserve">Реализация инициативных проектов </t>
  </si>
  <si>
    <t>Муниципальная программа: Комплексное социально - экономическое развитие Жирятинского сельского поселения (2025-2027 годы)</t>
  </si>
  <si>
    <t>Опубликование нормативных правовых актов муниципальных образований и иной официальной информации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</si>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</sst>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5" x14ac:knownFonts="1">
    <font>
      <sz val="10"/>
      <color rgb="FF000000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164" fontId="0" fillId="0" borderId="0">
      <alignment vertical="top" wrapText="1"/>
    </xf>
  </cellStyleXfs>
  <cellXfs count="94">
    <xf numFmtId="164" fontId="0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right" vertical="center" wrapText="1"/>
    </xf>
    <xf numFmtId="0" fontId="7" fillId="2" borderId="20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1" fillId="2" borderId="25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2" borderId="21" xfId="0" applyNumberFormat="1" applyFont="1" applyFill="1" applyBorder="1" applyAlignment="1">
      <alignment horizontal="center" vertical="top" wrapText="1"/>
    </xf>
    <xf numFmtId="0" fontId="1" fillId="2" borderId="22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Alignment="1">
      <alignment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vertical="top" wrapText="1"/>
    </xf>
    <xf numFmtId="0" fontId="12" fillId="2" borderId="2" xfId="0" applyNumberFormat="1" applyFont="1" applyFill="1" applyBorder="1" applyAlignment="1">
      <alignment vertical="top" wrapText="1"/>
    </xf>
    <xf numFmtId="0" fontId="12" fillId="2" borderId="23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0" fontId="4" fillId="2" borderId="3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vertical="top" wrapText="1"/>
    </xf>
    <xf numFmtId="0" fontId="12" fillId="2" borderId="2" xfId="0" applyNumberFormat="1" applyFont="1" applyFill="1" applyBorder="1" applyAlignment="1">
      <alignment vertical="top" wrapText="1"/>
    </xf>
    <xf numFmtId="0" fontId="4" fillId="2" borderId="10" xfId="0" applyNumberFormat="1" applyFont="1" applyFill="1" applyBorder="1" applyAlignment="1">
      <alignment vertical="top" wrapText="1"/>
    </xf>
    <xf numFmtId="0" fontId="13" fillId="2" borderId="10" xfId="0" applyNumberFormat="1" applyFont="1" applyFill="1" applyBorder="1" applyAlignment="1">
      <alignment vertical="top" wrapText="1"/>
    </xf>
    <xf numFmtId="0" fontId="13" fillId="2" borderId="2" xfId="0" applyNumberFormat="1" applyFont="1" applyFill="1" applyBorder="1" applyAlignment="1">
      <alignment vertical="top" wrapText="1"/>
    </xf>
    <xf numFmtId="0" fontId="13" fillId="2" borderId="3" xfId="0" applyNumberFormat="1" applyFont="1" applyFill="1" applyBorder="1" applyAlignment="1">
      <alignment vertical="top" wrapText="1"/>
    </xf>
    <xf numFmtId="0" fontId="4" fillId="2" borderId="14" xfId="0" applyNumberFormat="1" applyFont="1" applyFill="1" applyBorder="1" applyAlignment="1">
      <alignment vertical="top" wrapText="1"/>
    </xf>
    <xf numFmtId="0" fontId="4" fillId="2" borderId="15" xfId="0" applyNumberFormat="1" applyFont="1" applyFill="1" applyBorder="1" applyAlignment="1">
      <alignment vertical="top" wrapText="1"/>
    </xf>
    <xf numFmtId="0" fontId="4" fillId="2" borderId="16" xfId="0" applyNumberFormat="1" applyFont="1" applyFill="1" applyBorder="1" applyAlignment="1">
      <alignment vertical="top" wrapText="1"/>
    </xf>
    <xf numFmtId="0" fontId="4" fillId="2" borderId="26" xfId="0" applyNumberFormat="1" applyFont="1" applyFill="1" applyBorder="1" applyAlignment="1">
      <alignment vertical="top" wrapText="1"/>
    </xf>
    <xf numFmtId="0" fontId="4" fillId="2" borderId="5" xfId="0" applyNumberFormat="1" applyFont="1" applyFill="1" applyBorder="1" applyAlignment="1">
      <alignment vertical="top" wrapText="1"/>
    </xf>
    <xf numFmtId="0" fontId="4" fillId="2" borderId="6" xfId="0" applyNumberFormat="1" applyFont="1" applyFill="1" applyBorder="1" applyAlignment="1">
      <alignment vertical="top" wrapText="1"/>
    </xf>
    <xf numFmtId="0" fontId="4" fillId="2" borderId="26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30" xfId="0" applyNumberFormat="1" applyFont="1" applyFill="1" applyBorder="1" applyAlignment="1">
      <alignment horizontal="center" vertical="top" wrapText="1"/>
    </xf>
    <xf numFmtId="0" fontId="4" fillId="2" borderId="31" xfId="0" applyNumberFormat="1" applyFont="1" applyFill="1" applyBorder="1" applyAlignment="1">
      <alignment horizontal="center" vertical="top" wrapText="1"/>
    </xf>
    <xf numFmtId="0" fontId="4" fillId="2" borderId="32" xfId="0" applyNumberFormat="1" applyFont="1" applyFill="1" applyBorder="1" applyAlignment="1">
      <alignment horizontal="center" vertical="top" wrapText="1"/>
    </xf>
    <xf numFmtId="0" fontId="4" fillId="2" borderId="27" xfId="0" applyNumberFormat="1" applyFont="1" applyFill="1" applyBorder="1" applyAlignment="1">
      <alignment horizontal="center" vertical="top" wrapText="1"/>
    </xf>
    <xf numFmtId="0" fontId="4" fillId="2" borderId="28" xfId="0" applyNumberFormat="1" applyFont="1" applyFill="1" applyBorder="1" applyAlignment="1">
      <alignment horizontal="center" vertical="top" wrapText="1"/>
    </xf>
    <xf numFmtId="0" fontId="4" fillId="2" borderId="29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center" wrapText="1"/>
    </xf>
    <xf numFmtId="4" fontId="12" fillId="2" borderId="20" xfId="0" applyNumberFormat="1" applyFont="1" applyFill="1" applyBorder="1" applyAlignment="1">
      <alignment vertical="top" wrapText="1"/>
    </xf>
    <xf numFmtId="4" fontId="12" fillId="2" borderId="33" xfId="0" applyNumberFormat="1" applyFont="1" applyFill="1" applyBorder="1" applyAlignment="1">
      <alignment vertical="top" wrapText="1"/>
    </xf>
    <xf numFmtId="4" fontId="12" fillId="2" borderId="4" xfId="0" applyNumberFormat="1" applyFont="1" applyFill="1" applyBorder="1" applyAlignment="1">
      <alignment vertical="top" wrapText="1"/>
    </xf>
    <xf numFmtId="4" fontId="12" fillId="2" borderId="34" xfId="0" applyNumberFormat="1" applyFont="1" applyFill="1" applyBorder="1" applyAlignment="1">
      <alignment vertical="top" wrapText="1"/>
    </xf>
    <xf numFmtId="4" fontId="12" fillId="2" borderId="25" xfId="0" applyNumberFormat="1" applyFont="1" applyFill="1" applyBorder="1" applyAlignment="1">
      <alignment vertical="top" wrapText="1"/>
    </xf>
    <xf numFmtId="4" fontId="12" fillId="2" borderId="35" xfId="0" applyNumberFormat="1" applyFont="1" applyFill="1" applyBorder="1" applyAlignment="1">
      <alignment vertical="top" wrapText="1"/>
    </xf>
    <xf numFmtId="4" fontId="4" fillId="2" borderId="9" xfId="0" applyNumberFormat="1" applyFont="1" applyFill="1" applyBorder="1" applyAlignment="1">
      <alignment vertical="top" wrapText="1"/>
    </xf>
    <xf numFmtId="4" fontId="4" fillId="2" borderId="4" xfId="0" applyNumberFormat="1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 wrapText="1"/>
    </xf>
    <xf numFmtId="4" fontId="12" fillId="2" borderId="7" xfId="0" applyNumberFormat="1" applyFont="1" applyFill="1" applyBorder="1" applyAlignment="1">
      <alignment vertical="top" wrapText="1"/>
    </xf>
    <xf numFmtId="4" fontId="4" fillId="2" borderId="7" xfId="0" applyNumberFormat="1" applyFont="1" applyFill="1" applyBorder="1" applyAlignment="1">
      <alignment vertical="top" wrapText="1"/>
    </xf>
    <xf numFmtId="165" fontId="12" fillId="0" borderId="4" xfId="0" applyNumberFormat="1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vertical="top" wrapText="1"/>
    </xf>
    <xf numFmtId="164" fontId="2" fillId="0" borderId="0" xfId="0" applyNumberFormat="1" applyFont="1" applyFill="1" applyAlignment="1">
      <alignment horizontal="center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top" wrapText="1"/>
    </xf>
    <xf numFmtId="0" fontId="7" fillId="2" borderId="5" xfId="0" applyNumberFormat="1" applyFont="1" applyFill="1" applyBorder="1" applyAlignment="1">
      <alignment horizontal="center" vertical="top" wrapText="1"/>
    </xf>
    <xf numFmtId="0" fontId="7" fillId="2" borderId="24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6" xfId="0" applyNumberFormat="1" applyFont="1" applyFill="1" applyBorder="1" applyAlignment="1">
      <alignment horizontal="center" vertical="top" wrapText="1"/>
    </xf>
    <xf numFmtId="0" fontId="9" fillId="2" borderId="5" xfId="0" applyNumberFormat="1" applyFont="1" applyFill="1" applyBorder="1" applyAlignment="1">
      <alignment horizontal="center" vertical="top" wrapText="1"/>
    </xf>
    <xf numFmtId="0" fontId="9" fillId="2" borderId="6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8" fillId="2" borderId="9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85" zoomScaleNormal="120" zoomScaleSheetLayoutView="85" workbookViewId="0">
      <pane xSplit="1" ySplit="5" topLeftCell="B72" activePane="bottomRight" state="frozen"/>
      <selection pane="topRight" activeCell="B1" sqref="B1"/>
      <selection pane="bottomLeft" activeCell="A6" sqref="A6"/>
      <selection pane="bottomRight" activeCell="E13" sqref="E13"/>
    </sheetView>
  </sheetViews>
  <sheetFormatPr defaultRowHeight="15.75" x14ac:dyDescent="0.2"/>
  <cols>
    <col min="1" max="1" width="5" style="1" customWidth="1"/>
    <col min="2" max="2" width="51.1640625" style="36" customWidth="1"/>
    <col min="3" max="3" width="15.5" style="81" customWidth="1"/>
    <col min="4" max="4" width="27.5" style="1" customWidth="1"/>
    <col min="5" max="5" width="30.1640625" style="36" customWidth="1"/>
    <col min="6" max="6" width="27.1640625" style="36" customWidth="1"/>
    <col min="7" max="7" width="22.1640625" style="36" customWidth="1"/>
    <col min="8" max="8" width="18.1640625" style="1" bestFit="1" customWidth="1"/>
    <col min="9" max="10" width="15.33203125" style="1" bestFit="1" customWidth="1"/>
    <col min="11" max="16384" width="9.33203125" style="1"/>
  </cols>
  <sheetData>
    <row r="1" spans="1:7" x14ac:dyDescent="0.2">
      <c r="A1" s="1" t="s">
        <v>0</v>
      </c>
    </row>
    <row r="2" spans="1:7" ht="21" customHeight="1" x14ac:dyDescent="0.2">
      <c r="A2" s="2" t="s">
        <v>0</v>
      </c>
      <c r="B2" s="2" t="s">
        <v>0</v>
      </c>
      <c r="C2" s="82" t="s">
        <v>0</v>
      </c>
      <c r="D2" s="28" t="s">
        <v>28</v>
      </c>
      <c r="E2" s="28"/>
      <c r="F2" s="28"/>
      <c r="G2" s="28"/>
    </row>
    <row r="3" spans="1:7" ht="20.25" customHeight="1" x14ac:dyDescent="0.2">
      <c r="A3" s="18" t="s">
        <v>10</v>
      </c>
      <c r="B3" s="18"/>
      <c r="C3" s="18"/>
      <c r="D3" s="18"/>
      <c r="E3" s="18"/>
      <c r="F3" s="18"/>
      <c r="G3" s="18"/>
    </row>
    <row r="4" spans="1:7" ht="25.5" customHeight="1" x14ac:dyDescent="0.2">
      <c r="A4" s="19" t="s">
        <v>1</v>
      </c>
      <c r="B4" s="37" t="s">
        <v>30</v>
      </c>
      <c r="C4" s="19" t="s">
        <v>2</v>
      </c>
      <c r="D4" s="19" t="s">
        <v>3</v>
      </c>
      <c r="E4" s="37" t="s">
        <v>4</v>
      </c>
      <c r="F4" s="37"/>
      <c r="G4" s="37"/>
    </row>
    <row r="5" spans="1:7" ht="36" customHeight="1" thickBot="1" x14ac:dyDescent="0.25">
      <c r="A5" s="20" t="s">
        <v>0</v>
      </c>
      <c r="B5" s="38" t="s">
        <v>0</v>
      </c>
      <c r="C5" s="21" t="s">
        <v>0</v>
      </c>
      <c r="D5" s="21" t="s">
        <v>0</v>
      </c>
      <c r="E5" s="66" t="s">
        <v>27</v>
      </c>
      <c r="F5" s="66" t="s">
        <v>29</v>
      </c>
      <c r="G5" s="66" t="s">
        <v>34</v>
      </c>
    </row>
    <row r="6" spans="1:7" ht="15.75" customHeight="1" x14ac:dyDescent="0.2">
      <c r="A6" s="22"/>
      <c r="B6" s="39" t="s">
        <v>32</v>
      </c>
      <c r="C6" s="83" t="s">
        <v>21</v>
      </c>
      <c r="D6" s="3" t="s">
        <v>5</v>
      </c>
      <c r="E6" s="67">
        <f>E11+E16+E21+E31+E36+E41+E46+E56+E61+E66+E81+E51+E71+E76</f>
        <v>6828751.0199999996</v>
      </c>
      <c r="F6" s="67">
        <f t="shared" ref="F6:G6" si="0">F11+F16+F21+F31+F36+F41+F46+F56+F61+F66+F81+F51+F71+F76</f>
        <v>8425854.5500000007</v>
      </c>
      <c r="G6" s="68">
        <f t="shared" si="0"/>
        <v>8425854.5500000007</v>
      </c>
    </row>
    <row r="7" spans="1:7" ht="21" customHeight="1" x14ac:dyDescent="0.2">
      <c r="A7" s="23"/>
      <c r="B7" s="40"/>
      <c r="C7" s="84"/>
      <c r="D7" s="4" t="s">
        <v>6</v>
      </c>
      <c r="E7" s="69">
        <f t="shared" ref="E7:G9" si="1">E12+E17+E22+E32+E37+E42+E47+E57+E62+E67+E82+E52+E72+E77</f>
        <v>390734</v>
      </c>
      <c r="F7" s="69">
        <f t="shared" si="1"/>
        <v>428450</v>
      </c>
      <c r="G7" s="70">
        <f t="shared" si="1"/>
        <v>444056</v>
      </c>
    </row>
    <row r="8" spans="1:7" ht="12.75" customHeight="1" x14ac:dyDescent="0.2">
      <c r="A8" s="23"/>
      <c r="B8" s="40"/>
      <c r="C8" s="84"/>
      <c r="D8" s="4" t="s">
        <v>7</v>
      </c>
      <c r="E8" s="69">
        <f>E20+E23+E35+E40+E45+E50+E53+E60+E65+E70+E75+E80+E85</f>
        <v>9812058.1799999997</v>
      </c>
      <c r="F8" s="69">
        <f>F13+F18+F23+F33+F38+F43+F48+F58+F63+F68+F83+F53+F73+F78</f>
        <v>9990906.4499999993</v>
      </c>
      <c r="G8" s="70">
        <f t="shared" si="1"/>
        <v>11142719.449999999</v>
      </c>
    </row>
    <row r="9" spans="1:7" ht="15.75" customHeight="1" x14ac:dyDescent="0.2">
      <c r="A9" s="23"/>
      <c r="B9" s="40"/>
      <c r="C9" s="84"/>
      <c r="D9" s="4" t="s">
        <v>8</v>
      </c>
      <c r="E9" s="69">
        <f t="shared" si="1"/>
        <v>127500</v>
      </c>
      <c r="F9" s="69">
        <f t="shared" ref="F9" si="2">F14+F19+F24+F29+F34+F39+F44+F49+F54+F59+F64+F69+F74+F84</f>
        <v>0</v>
      </c>
      <c r="G9" s="70">
        <f t="shared" ref="G9" si="3">G14+G19+G24+G34+G39+G44+G49+G59+G64+G69+G84+G54+G74+G79</f>
        <v>0</v>
      </c>
    </row>
    <row r="10" spans="1:7" ht="23.25" customHeight="1" thickBot="1" x14ac:dyDescent="0.25">
      <c r="A10" s="24"/>
      <c r="B10" s="41"/>
      <c r="C10" s="85"/>
      <c r="D10" s="5" t="s">
        <v>9</v>
      </c>
      <c r="E10" s="71">
        <f>E6+E7+E8+E9</f>
        <v>17159043.199999999</v>
      </c>
      <c r="F10" s="71">
        <f t="shared" ref="F10:G10" si="4">F6+F7+F8+F9</f>
        <v>18845211</v>
      </c>
      <c r="G10" s="72">
        <f t="shared" si="4"/>
        <v>20012630</v>
      </c>
    </row>
    <row r="11" spans="1:7" ht="15.75" customHeight="1" x14ac:dyDescent="0.2">
      <c r="A11" s="16">
        <v>1</v>
      </c>
      <c r="B11" s="42" t="s">
        <v>11</v>
      </c>
      <c r="C11" s="86" t="s">
        <v>21</v>
      </c>
      <c r="D11" s="6" t="s">
        <v>5</v>
      </c>
      <c r="E11" s="73"/>
      <c r="F11" s="73"/>
      <c r="G11" s="73"/>
    </row>
    <row r="12" spans="1:7" ht="16.5" customHeight="1" x14ac:dyDescent="0.2">
      <c r="A12" s="16"/>
      <c r="B12" s="42"/>
      <c r="C12" s="86"/>
      <c r="D12" s="7" t="s">
        <v>6</v>
      </c>
      <c r="E12" s="74">
        <v>390734</v>
      </c>
      <c r="F12" s="74">
        <v>428450</v>
      </c>
      <c r="G12" s="74">
        <v>444056</v>
      </c>
    </row>
    <row r="13" spans="1:7" ht="15" customHeight="1" x14ac:dyDescent="0.2">
      <c r="A13" s="16"/>
      <c r="B13" s="42"/>
      <c r="C13" s="86"/>
      <c r="D13" s="7" t="s">
        <v>7</v>
      </c>
      <c r="E13" s="74"/>
      <c r="F13" s="74"/>
      <c r="G13" s="74"/>
    </row>
    <row r="14" spans="1:7" ht="15.75" customHeight="1" x14ac:dyDescent="0.2">
      <c r="A14" s="16"/>
      <c r="B14" s="42"/>
      <c r="C14" s="86"/>
      <c r="D14" s="7" t="s">
        <v>8</v>
      </c>
      <c r="E14" s="74"/>
      <c r="F14" s="74"/>
      <c r="G14" s="74"/>
    </row>
    <row r="15" spans="1:7" ht="15" customHeight="1" x14ac:dyDescent="0.2">
      <c r="A15" s="17"/>
      <c r="B15" s="43"/>
      <c r="C15" s="87"/>
      <c r="D15" s="8" t="s">
        <v>9</v>
      </c>
      <c r="E15" s="69">
        <f>E11+E12+E13+E14</f>
        <v>390734</v>
      </c>
      <c r="F15" s="69">
        <f t="shared" ref="F15:G15" si="5">F11+F12+F13+F14</f>
        <v>428450</v>
      </c>
      <c r="G15" s="69">
        <f t="shared" si="5"/>
        <v>444056</v>
      </c>
    </row>
    <row r="16" spans="1:7" ht="15.75" customHeight="1" x14ac:dyDescent="0.2">
      <c r="A16" s="15">
        <v>2</v>
      </c>
      <c r="B16" s="44" t="s">
        <v>12</v>
      </c>
      <c r="C16" s="86" t="s">
        <v>21</v>
      </c>
      <c r="D16" s="7" t="s">
        <v>5</v>
      </c>
      <c r="E16" s="74"/>
      <c r="F16" s="74"/>
      <c r="G16" s="74"/>
    </row>
    <row r="17" spans="1:7" ht="15" customHeight="1" x14ac:dyDescent="0.2">
      <c r="A17" s="16"/>
      <c r="B17" s="42"/>
      <c r="C17" s="86"/>
      <c r="D17" s="7" t="s">
        <v>6</v>
      </c>
      <c r="E17" s="74"/>
      <c r="F17" s="74"/>
      <c r="G17" s="74"/>
    </row>
    <row r="18" spans="1:7" ht="14.25" customHeight="1" x14ac:dyDescent="0.2">
      <c r="A18" s="16"/>
      <c r="B18" s="42"/>
      <c r="C18" s="86"/>
      <c r="D18" s="7" t="s">
        <v>7</v>
      </c>
      <c r="E18" s="74">
        <v>152000</v>
      </c>
      <c r="F18" s="74">
        <v>152000</v>
      </c>
      <c r="G18" s="74">
        <v>152000</v>
      </c>
    </row>
    <row r="19" spans="1:7" ht="16.5" customHeight="1" x14ac:dyDescent="0.2">
      <c r="A19" s="16"/>
      <c r="B19" s="45"/>
      <c r="C19" s="86"/>
      <c r="D19" s="7" t="s">
        <v>8</v>
      </c>
      <c r="E19" s="74"/>
      <c r="F19" s="74"/>
      <c r="G19" s="74"/>
    </row>
    <row r="20" spans="1:7" ht="14.45" customHeight="1" x14ac:dyDescent="0.2">
      <c r="A20" s="17"/>
      <c r="B20" s="46"/>
      <c r="C20" s="87"/>
      <c r="D20" s="8" t="s">
        <v>9</v>
      </c>
      <c r="E20" s="69">
        <f t="shared" ref="E20" si="6">E16+E17+E18+E19</f>
        <v>152000</v>
      </c>
      <c r="F20" s="69">
        <f t="shared" ref="F20" si="7">F16+F17+F18+F19</f>
        <v>152000</v>
      </c>
      <c r="G20" s="69">
        <f t="shared" ref="G20" si="8">G16+G17+G18+G19</f>
        <v>152000</v>
      </c>
    </row>
    <row r="21" spans="1:7" ht="15" customHeight="1" x14ac:dyDescent="0.2">
      <c r="A21" s="15">
        <v>3</v>
      </c>
      <c r="B21" s="47" t="s">
        <v>13</v>
      </c>
      <c r="C21" s="86" t="s">
        <v>21</v>
      </c>
      <c r="D21" s="7" t="s">
        <v>5</v>
      </c>
      <c r="E21" s="74">
        <v>6828751.0199999996</v>
      </c>
      <c r="F21" s="74">
        <v>8425854.5500000007</v>
      </c>
      <c r="G21" s="74">
        <v>8425854.5500000007</v>
      </c>
    </row>
    <row r="22" spans="1:7" ht="17.25" customHeight="1" x14ac:dyDescent="0.2">
      <c r="A22" s="16"/>
      <c r="B22" s="42"/>
      <c r="C22" s="86"/>
      <c r="D22" s="7" t="s">
        <v>6</v>
      </c>
      <c r="E22" s="74"/>
      <c r="F22" s="74"/>
      <c r="G22" s="74"/>
    </row>
    <row r="23" spans="1:7" x14ac:dyDescent="0.2">
      <c r="A23" s="16"/>
      <c r="B23" s="42"/>
      <c r="C23" s="86"/>
      <c r="D23" s="7" t="s">
        <v>7</v>
      </c>
      <c r="E23" s="74">
        <v>3796939.49</v>
      </c>
      <c r="F23" s="74">
        <v>3841513.45</v>
      </c>
      <c r="G23" s="74">
        <v>4989018.45</v>
      </c>
    </row>
    <row r="24" spans="1:7" x14ac:dyDescent="0.2">
      <c r="A24" s="16"/>
      <c r="B24" s="42"/>
      <c r="C24" s="86"/>
      <c r="D24" s="7" t="s">
        <v>8</v>
      </c>
      <c r="E24" s="74"/>
      <c r="F24" s="74"/>
      <c r="G24" s="74"/>
    </row>
    <row r="25" spans="1:7" x14ac:dyDescent="0.2">
      <c r="A25" s="17"/>
      <c r="B25" s="43"/>
      <c r="C25" s="87"/>
      <c r="D25" s="8" t="s">
        <v>9</v>
      </c>
      <c r="E25" s="69">
        <f t="shared" ref="E25" si="9">E21+E22+E23+E24</f>
        <v>10625690.51</v>
      </c>
      <c r="F25" s="69">
        <f>F21+F23</f>
        <v>12267368</v>
      </c>
      <c r="G25" s="69">
        <f t="shared" ref="G25" si="10">G21+G22+G23+G24</f>
        <v>13414873</v>
      </c>
    </row>
    <row r="26" spans="1:7" ht="15" customHeight="1" x14ac:dyDescent="0.2">
      <c r="A26" s="29" t="s">
        <v>25</v>
      </c>
      <c r="B26" s="48" t="s">
        <v>24</v>
      </c>
      <c r="C26" s="88" t="s">
        <v>21</v>
      </c>
      <c r="D26" s="9" t="s">
        <v>5</v>
      </c>
      <c r="E26" s="75">
        <v>6760463.5099999998</v>
      </c>
      <c r="F26" s="75">
        <v>8341596</v>
      </c>
      <c r="G26" s="75">
        <v>8341596</v>
      </c>
    </row>
    <row r="27" spans="1:7" ht="16.5" customHeight="1" x14ac:dyDescent="0.2">
      <c r="A27" s="30"/>
      <c r="B27" s="49"/>
      <c r="C27" s="88"/>
      <c r="D27" s="9" t="s">
        <v>6</v>
      </c>
      <c r="E27" s="75"/>
      <c r="F27" s="75"/>
      <c r="G27" s="75"/>
    </row>
    <row r="28" spans="1:7" ht="17.25" customHeight="1" x14ac:dyDescent="0.2">
      <c r="A28" s="30"/>
      <c r="B28" s="49"/>
      <c r="C28" s="88"/>
      <c r="D28" s="9" t="s">
        <v>7</v>
      </c>
      <c r="E28" s="75">
        <v>68287.509999999995</v>
      </c>
      <c r="F28" s="75">
        <v>84258.55</v>
      </c>
      <c r="G28" s="75">
        <v>84258.55</v>
      </c>
    </row>
    <row r="29" spans="1:7" x14ac:dyDescent="0.2">
      <c r="A29" s="30"/>
      <c r="B29" s="49"/>
      <c r="C29" s="88"/>
      <c r="D29" s="9" t="s">
        <v>8</v>
      </c>
      <c r="E29" s="75"/>
      <c r="F29" s="75"/>
      <c r="G29" s="75"/>
    </row>
    <row r="30" spans="1:7" x14ac:dyDescent="0.2">
      <c r="A30" s="31"/>
      <c r="B30" s="50"/>
      <c r="C30" s="89"/>
      <c r="D30" s="10" t="s">
        <v>9</v>
      </c>
      <c r="E30" s="76">
        <f t="shared" ref="E30:G30" si="11">E26+E27+E28+E29</f>
        <v>6828751.0199999996</v>
      </c>
      <c r="F30" s="76">
        <f t="shared" si="11"/>
        <v>8425854.5500000007</v>
      </c>
      <c r="G30" s="76">
        <f t="shared" si="11"/>
        <v>8425854.5500000007</v>
      </c>
    </row>
    <row r="31" spans="1:7" ht="12" customHeight="1" x14ac:dyDescent="0.2">
      <c r="A31" s="15">
        <v>4</v>
      </c>
      <c r="B31" s="44" t="s">
        <v>14</v>
      </c>
      <c r="C31" s="86" t="s">
        <v>21</v>
      </c>
      <c r="D31" s="7" t="s">
        <v>5</v>
      </c>
      <c r="E31" s="74"/>
      <c r="F31" s="74"/>
      <c r="G31" s="74"/>
    </row>
    <row r="32" spans="1:7" ht="11.25" customHeight="1" x14ac:dyDescent="0.2">
      <c r="A32" s="16"/>
      <c r="B32" s="42"/>
      <c r="C32" s="86"/>
      <c r="D32" s="7" t="s">
        <v>6</v>
      </c>
      <c r="E32" s="74"/>
      <c r="F32" s="74"/>
      <c r="G32" s="74"/>
    </row>
    <row r="33" spans="1:7" x14ac:dyDescent="0.2">
      <c r="A33" s="16"/>
      <c r="B33" s="42"/>
      <c r="C33" s="86"/>
      <c r="D33" s="7" t="s">
        <v>7</v>
      </c>
      <c r="E33" s="74">
        <v>2536306.69</v>
      </c>
      <c r="F33" s="74">
        <v>2642600</v>
      </c>
      <c r="G33" s="74">
        <v>2709320</v>
      </c>
    </row>
    <row r="34" spans="1:7" x14ac:dyDescent="0.2">
      <c r="A34" s="16"/>
      <c r="B34" s="42"/>
      <c r="C34" s="86"/>
      <c r="D34" s="7" t="s">
        <v>8</v>
      </c>
      <c r="E34" s="74"/>
      <c r="F34" s="74"/>
      <c r="G34" s="74"/>
    </row>
    <row r="35" spans="1:7" x14ac:dyDescent="0.2">
      <c r="A35" s="16"/>
      <c r="B35" s="43"/>
      <c r="C35" s="87"/>
      <c r="D35" s="8" t="s">
        <v>9</v>
      </c>
      <c r="E35" s="69">
        <f t="shared" ref="E35" si="12">E31+E32+E33+E34</f>
        <v>2536306.69</v>
      </c>
      <c r="F35" s="69">
        <f t="shared" ref="F35" si="13">F31+F32+F33+F34</f>
        <v>2642600</v>
      </c>
      <c r="G35" s="69">
        <f t="shared" ref="G35" si="14">G31+G32+G33+G34</f>
        <v>2709320</v>
      </c>
    </row>
    <row r="36" spans="1:7" ht="12.75" customHeight="1" x14ac:dyDescent="0.2">
      <c r="A36" s="32">
        <v>5</v>
      </c>
      <c r="B36" s="51" t="s">
        <v>15</v>
      </c>
      <c r="C36" s="86" t="s">
        <v>21</v>
      </c>
      <c r="D36" s="7" t="s">
        <v>5</v>
      </c>
      <c r="E36" s="74"/>
      <c r="F36" s="74"/>
      <c r="G36" s="74"/>
    </row>
    <row r="37" spans="1:7" ht="9.75" customHeight="1" x14ac:dyDescent="0.2">
      <c r="A37" s="32"/>
      <c r="B37" s="52"/>
      <c r="C37" s="86"/>
      <c r="D37" s="7" t="s">
        <v>6</v>
      </c>
      <c r="E37" s="74"/>
      <c r="F37" s="74"/>
      <c r="G37" s="74"/>
    </row>
    <row r="38" spans="1:7" x14ac:dyDescent="0.2">
      <c r="A38" s="32"/>
      <c r="B38" s="52"/>
      <c r="C38" s="86"/>
      <c r="D38" s="7" t="s">
        <v>7</v>
      </c>
      <c r="E38" s="74">
        <v>30000</v>
      </c>
      <c r="F38" s="74">
        <v>30000</v>
      </c>
      <c r="G38" s="74">
        <v>30000</v>
      </c>
    </row>
    <row r="39" spans="1:7" x14ac:dyDescent="0.2">
      <c r="A39" s="32"/>
      <c r="B39" s="52"/>
      <c r="C39" s="86"/>
      <c r="D39" s="7" t="s">
        <v>8</v>
      </c>
      <c r="E39" s="74"/>
      <c r="F39" s="74"/>
      <c r="G39" s="74"/>
    </row>
    <row r="40" spans="1:7" x14ac:dyDescent="0.2">
      <c r="A40" s="32"/>
      <c r="B40" s="53"/>
      <c r="C40" s="87"/>
      <c r="D40" s="8" t="s">
        <v>9</v>
      </c>
      <c r="E40" s="69">
        <f t="shared" ref="E40" si="15">E36+E37+E38+E39</f>
        <v>30000</v>
      </c>
      <c r="F40" s="69">
        <f t="shared" ref="F40" si="16">F36+F37+F38+F39</f>
        <v>30000</v>
      </c>
      <c r="G40" s="69">
        <f t="shared" ref="G40" si="17">G36+G37+G38+G39</f>
        <v>30000</v>
      </c>
    </row>
    <row r="41" spans="1:7" ht="15" customHeight="1" x14ac:dyDescent="0.2">
      <c r="A41" s="15">
        <v>6</v>
      </c>
      <c r="B41" s="44" t="s">
        <v>16</v>
      </c>
      <c r="C41" s="86" t="s">
        <v>21</v>
      </c>
      <c r="D41" s="7" t="s">
        <v>5</v>
      </c>
      <c r="E41" s="74"/>
      <c r="F41" s="74"/>
      <c r="G41" s="74"/>
    </row>
    <row r="42" spans="1:7" ht="9.75" customHeight="1" x14ac:dyDescent="0.2">
      <c r="A42" s="16"/>
      <c r="B42" s="42"/>
      <c r="C42" s="86"/>
      <c r="D42" s="7" t="s">
        <v>6</v>
      </c>
      <c r="E42" s="74"/>
      <c r="F42" s="74"/>
      <c r="G42" s="74"/>
    </row>
    <row r="43" spans="1:7" x14ac:dyDescent="0.2">
      <c r="A43" s="16"/>
      <c r="B43" s="42"/>
      <c r="C43" s="86"/>
      <c r="D43" s="7" t="s">
        <v>7</v>
      </c>
      <c r="E43" s="74">
        <v>615000</v>
      </c>
      <c r="F43" s="74">
        <v>628000</v>
      </c>
      <c r="G43" s="74">
        <v>628000</v>
      </c>
    </row>
    <row r="44" spans="1:7" ht="10.5" customHeight="1" x14ac:dyDescent="0.2">
      <c r="A44" s="16"/>
      <c r="B44" s="42"/>
      <c r="C44" s="86"/>
      <c r="D44" s="7" t="s">
        <v>8</v>
      </c>
      <c r="E44" s="74"/>
      <c r="F44" s="74"/>
      <c r="G44" s="74"/>
    </row>
    <row r="45" spans="1:7" ht="13.5" customHeight="1" x14ac:dyDescent="0.2">
      <c r="A45" s="17"/>
      <c r="B45" s="43"/>
      <c r="C45" s="86"/>
      <c r="D45" s="8" t="s">
        <v>9</v>
      </c>
      <c r="E45" s="69">
        <f t="shared" ref="E45" si="18">E41+E42+E43+E44</f>
        <v>615000</v>
      </c>
      <c r="F45" s="69">
        <f t="shared" ref="F45" si="19">F41+F42+F43+F44</f>
        <v>628000</v>
      </c>
      <c r="G45" s="69">
        <f t="shared" ref="G45" si="20">G41+G42+G43+G44</f>
        <v>628000</v>
      </c>
    </row>
    <row r="46" spans="1:7" ht="16.5" customHeight="1" x14ac:dyDescent="0.2">
      <c r="A46" s="15">
        <v>7</v>
      </c>
      <c r="B46" s="54" t="s">
        <v>17</v>
      </c>
      <c r="C46" s="90" t="s">
        <v>21</v>
      </c>
      <c r="D46" s="7" t="s">
        <v>5</v>
      </c>
      <c r="E46" s="74"/>
      <c r="F46" s="74"/>
      <c r="G46" s="74"/>
    </row>
    <row r="47" spans="1:7" ht="15.75" customHeight="1" x14ac:dyDescent="0.2">
      <c r="A47" s="16"/>
      <c r="B47" s="55"/>
      <c r="C47" s="91"/>
      <c r="D47" s="7" t="s">
        <v>6</v>
      </c>
      <c r="E47" s="74"/>
      <c r="F47" s="74"/>
      <c r="G47" s="74"/>
    </row>
    <row r="48" spans="1:7" x14ac:dyDescent="0.2">
      <c r="A48" s="16"/>
      <c r="B48" s="55"/>
      <c r="C48" s="91"/>
      <c r="D48" s="7" t="s">
        <v>7</v>
      </c>
      <c r="E48" s="74">
        <v>550000</v>
      </c>
      <c r="F48" s="74">
        <v>545810</v>
      </c>
      <c r="G48" s="74">
        <v>439478</v>
      </c>
    </row>
    <row r="49" spans="1:7" x14ac:dyDescent="0.2">
      <c r="A49" s="16"/>
      <c r="B49" s="55"/>
      <c r="C49" s="91"/>
      <c r="D49" s="7" t="s">
        <v>8</v>
      </c>
      <c r="E49" s="74"/>
      <c r="F49" s="74"/>
      <c r="G49" s="74"/>
    </row>
    <row r="50" spans="1:7" x14ac:dyDescent="0.2">
      <c r="A50" s="17"/>
      <c r="B50" s="56"/>
      <c r="C50" s="92"/>
      <c r="D50" s="8" t="s">
        <v>9</v>
      </c>
      <c r="E50" s="69">
        <f t="shared" ref="E50" si="21">E46+E47+E48+E49</f>
        <v>550000</v>
      </c>
      <c r="F50" s="69">
        <f t="shared" ref="F50" si="22">F46+F47+F48+F49</f>
        <v>545810</v>
      </c>
      <c r="G50" s="69">
        <f t="shared" ref="G50" si="23">G46+G47+G48+G49</f>
        <v>439478</v>
      </c>
    </row>
    <row r="51" spans="1:7" x14ac:dyDescent="0.2">
      <c r="A51" s="11"/>
      <c r="B51" s="57" t="s">
        <v>31</v>
      </c>
      <c r="C51" s="90" t="s">
        <v>21</v>
      </c>
      <c r="D51" s="7" t="s">
        <v>5</v>
      </c>
      <c r="E51" s="69"/>
      <c r="F51" s="69"/>
      <c r="G51" s="69"/>
    </row>
    <row r="52" spans="1:7" x14ac:dyDescent="0.2">
      <c r="A52" s="11">
        <v>8</v>
      </c>
      <c r="B52" s="58"/>
      <c r="C52" s="91"/>
      <c r="D52" s="7" t="s">
        <v>6</v>
      </c>
      <c r="E52" s="69"/>
      <c r="F52" s="69"/>
      <c r="G52" s="69"/>
    </row>
    <row r="53" spans="1:7" x14ac:dyDescent="0.2">
      <c r="A53" s="11"/>
      <c r="B53" s="58"/>
      <c r="C53" s="91"/>
      <c r="D53" s="7" t="s">
        <v>7</v>
      </c>
      <c r="E53" s="74">
        <v>23725</v>
      </c>
      <c r="F53" s="69"/>
      <c r="G53" s="69"/>
    </row>
    <row r="54" spans="1:7" x14ac:dyDescent="0.2">
      <c r="A54" s="11"/>
      <c r="B54" s="58"/>
      <c r="C54" s="91"/>
      <c r="D54" s="7" t="s">
        <v>8</v>
      </c>
      <c r="E54" s="74">
        <v>127500</v>
      </c>
      <c r="F54" s="69"/>
      <c r="G54" s="69"/>
    </row>
    <row r="55" spans="1:7" x14ac:dyDescent="0.2">
      <c r="A55" s="11"/>
      <c r="B55" s="59"/>
      <c r="C55" s="92"/>
      <c r="D55" s="8" t="s">
        <v>9</v>
      </c>
      <c r="E55" s="69">
        <f>E53+E54+E52+E51</f>
        <v>151225</v>
      </c>
      <c r="F55" s="69"/>
      <c r="G55" s="69"/>
    </row>
    <row r="56" spans="1:7" ht="13.5" customHeight="1" x14ac:dyDescent="0.2">
      <c r="A56" s="15">
        <v>9</v>
      </c>
      <c r="B56" s="44" t="s">
        <v>18</v>
      </c>
      <c r="C56" s="86" t="s">
        <v>21</v>
      </c>
      <c r="D56" s="7" t="s">
        <v>5</v>
      </c>
      <c r="E56" s="74"/>
      <c r="F56" s="74"/>
      <c r="G56" s="74"/>
    </row>
    <row r="57" spans="1:7" ht="15" customHeight="1" x14ac:dyDescent="0.2">
      <c r="A57" s="16"/>
      <c r="B57" s="42"/>
      <c r="C57" s="86"/>
      <c r="D57" s="7" t="s">
        <v>6</v>
      </c>
      <c r="E57" s="74"/>
      <c r="F57" s="74"/>
      <c r="G57" s="74"/>
    </row>
    <row r="58" spans="1:7" x14ac:dyDescent="0.2">
      <c r="A58" s="16"/>
      <c r="B58" s="42"/>
      <c r="C58" s="86"/>
      <c r="D58" s="7" t="s">
        <v>7</v>
      </c>
      <c r="E58" s="74">
        <v>15000</v>
      </c>
      <c r="F58" s="74">
        <v>15000</v>
      </c>
      <c r="G58" s="74">
        <v>15000</v>
      </c>
    </row>
    <row r="59" spans="1:7" x14ac:dyDescent="0.2">
      <c r="A59" s="16"/>
      <c r="B59" s="42"/>
      <c r="C59" s="86"/>
      <c r="D59" s="7" t="s">
        <v>8</v>
      </c>
      <c r="E59" s="74"/>
      <c r="F59" s="74"/>
      <c r="G59" s="74"/>
    </row>
    <row r="60" spans="1:7" x14ac:dyDescent="0.2">
      <c r="A60" s="17"/>
      <c r="B60" s="43"/>
      <c r="C60" s="87"/>
      <c r="D60" s="8" t="s">
        <v>9</v>
      </c>
      <c r="E60" s="69">
        <f t="shared" ref="E60" si="24">E56+E57+E58+E59</f>
        <v>15000</v>
      </c>
      <c r="F60" s="69">
        <f t="shared" ref="F60" si="25">F56+F57+F58+F59</f>
        <v>15000</v>
      </c>
      <c r="G60" s="69">
        <f t="shared" ref="G60" si="26">G56+G57+G58+G59</f>
        <v>15000</v>
      </c>
    </row>
    <row r="61" spans="1:7" ht="13.5" customHeight="1" x14ac:dyDescent="0.2">
      <c r="A61" s="15">
        <v>10</v>
      </c>
      <c r="B61" s="44" t="s">
        <v>19</v>
      </c>
      <c r="C61" s="86" t="s">
        <v>21</v>
      </c>
      <c r="D61" s="7" t="s">
        <v>5</v>
      </c>
      <c r="E61" s="74"/>
      <c r="F61" s="74"/>
      <c r="G61" s="74"/>
    </row>
    <row r="62" spans="1:7" ht="13.5" customHeight="1" x14ac:dyDescent="0.2">
      <c r="A62" s="16"/>
      <c r="B62" s="42"/>
      <c r="C62" s="86"/>
      <c r="D62" s="7" t="s">
        <v>6</v>
      </c>
      <c r="E62" s="74"/>
      <c r="F62" s="74"/>
      <c r="G62" s="74"/>
    </row>
    <row r="63" spans="1:7" x14ac:dyDescent="0.2">
      <c r="A63" s="16"/>
      <c r="B63" s="42"/>
      <c r="C63" s="86"/>
      <c r="D63" s="7" t="s">
        <v>7</v>
      </c>
      <c r="E63" s="74">
        <v>15000</v>
      </c>
      <c r="F63" s="74">
        <v>15000</v>
      </c>
      <c r="G63" s="74">
        <v>15000</v>
      </c>
    </row>
    <row r="64" spans="1:7" ht="15" customHeight="1" x14ac:dyDescent="0.2">
      <c r="A64" s="16"/>
      <c r="B64" s="42"/>
      <c r="C64" s="86"/>
      <c r="D64" s="7" t="s">
        <v>8</v>
      </c>
      <c r="E64" s="74"/>
      <c r="F64" s="74"/>
      <c r="G64" s="74"/>
    </row>
    <row r="65" spans="1:7" ht="19.5" customHeight="1" x14ac:dyDescent="0.2">
      <c r="A65" s="17"/>
      <c r="B65" s="43"/>
      <c r="C65" s="86"/>
      <c r="D65" s="8" t="s">
        <v>9</v>
      </c>
      <c r="E65" s="69">
        <f t="shared" ref="E65" si="27">E61+E62+E63+E64</f>
        <v>15000</v>
      </c>
      <c r="F65" s="69">
        <f t="shared" ref="F65" si="28">F61+F62+F63+F64</f>
        <v>15000</v>
      </c>
      <c r="G65" s="69">
        <f t="shared" ref="G65" si="29">G61+G62+G63+G64</f>
        <v>15000</v>
      </c>
    </row>
    <row r="66" spans="1:7" ht="19.5" customHeight="1" x14ac:dyDescent="0.2">
      <c r="A66" s="15">
        <v>11</v>
      </c>
      <c r="B66" s="54" t="s">
        <v>20</v>
      </c>
      <c r="C66" s="93" t="s">
        <v>21</v>
      </c>
      <c r="D66" s="7" t="s">
        <v>5</v>
      </c>
      <c r="E66" s="74"/>
      <c r="F66" s="74"/>
      <c r="G66" s="74"/>
    </row>
    <row r="67" spans="1:7" ht="21.75" customHeight="1" x14ac:dyDescent="0.2">
      <c r="A67" s="16"/>
      <c r="B67" s="55"/>
      <c r="C67" s="93"/>
      <c r="D67" s="7" t="s">
        <v>6</v>
      </c>
      <c r="E67" s="74"/>
      <c r="F67" s="74"/>
      <c r="G67" s="74"/>
    </row>
    <row r="68" spans="1:7" ht="16.5" customHeight="1" x14ac:dyDescent="0.2">
      <c r="A68" s="16"/>
      <c r="B68" s="55"/>
      <c r="C68" s="93"/>
      <c r="D68" s="7" t="s">
        <v>7</v>
      </c>
      <c r="E68" s="74">
        <v>2061487</v>
      </c>
      <c r="F68" s="74">
        <v>2104383</v>
      </c>
      <c r="G68" s="74">
        <v>2148303</v>
      </c>
    </row>
    <row r="69" spans="1:7" ht="21.75" customHeight="1" x14ac:dyDescent="0.2">
      <c r="A69" s="16"/>
      <c r="B69" s="55"/>
      <c r="C69" s="93"/>
      <c r="D69" s="7" t="s">
        <v>8</v>
      </c>
      <c r="E69" s="74"/>
      <c r="F69" s="74"/>
      <c r="G69" s="74"/>
    </row>
    <row r="70" spans="1:7" ht="16.5" customHeight="1" x14ac:dyDescent="0.2">
      <c r="A70" s="16"/>
      <c r="B70" s="56"/>
      <c r="C70" s="93"/>
      <c r="D70" s="12" t="s">
        <v>9</v>
      </c>
      <c r="E70" s="77">
        <f t="shared" ref="E70:G70" si="30">E66+E67+E68+E69</f>
        <v>2061487</v>
      </c>
      <c r="F70" s="77">
        <f t="shared" si="30"/>
        <v>2104383</v>
      </c>
      <c r="G70" s="77">
        <f t="shared" si="30"/>
        <v>2148303</v>
      </c>
    </row>
    <row r="71" spans="1:7" ht="16.5" customHeight="1" x14ac:dyDescent="0.2">
      <c r="A71" s="33"/>
      <c r="B71" s="60" t="s">
        <v>26</v>
      </c>
      <c r="C71" s="93" t="s">
        <v>21</v>
      </c>
      <c r="D71" s="7" t="s">
        <v>5</v>
      </c>
      <c r="E71" s="77"/>
      <c r="F71" s="77"/>
      <c r="G71" s="77"/>
    </row>
    <row r="72" spans="1:7" ht="16.5" customHeight="1" x14ac:dyDescent="0.2">
      <c r="A72" s="34">
        <v>12</v>
      </c>
      <c r="B72" s="61"/>
      <c r="C72" s="93"/>
      <c r="D72" s="7" t="s">
        <v>6</v>
      </c>
      <c r="E72" s="77"/>
      <c r="F72" s="77"/>
      <c r="G72" s="77"/>
    </row>
    <row r="73" spans="1:7" ht="16.5" customHeight="1" x14ac:dyDescent="0.2">
      <c r="A73" s="34"/>
      <c r="B73" s="61"/>
      <c r="C73" s="93"/>
      <c r="D73" s="7" t="s">
        <v>7</v>
      </c>
      <c r="E73" s="78">
        <v>600</v>
      </c>
      <c r="F73" s="78">
        <v>600</v>
      </c>
      <c r="G73" s="77">
        <v>600</v>
      </c>
    </row>
    <row r="74" spans="1:7" ht="16.5" customHeight="1" x14ac:dyDescent="0.2">
      <c r="A74" s="34"/>
      <c r="B74" s="61"/>
      <c r="C74" s="93"/>
      <c r="D74" s="7" t="s">
        <v>8</v>
      </c>
      <c r="E74" s="77"/>
      <c r="F74" s="77"/>
      <c r="G74" s="77"/>
    </row>
    <row r="75" spans="1:7" ht="16.5" customHeight="1" x14ac:dyDescent="0.2">
      <c r="A75" s="35"/>
      <c r="B75" s="62"/>
      <c r="C75" s="93"/>
      <c r="D75" s="12" t="s">
        <v>9</v>
      </c>
      <c r="E75" s="77">
        <f>E73</f>
        <v>600</v>
      </c>
      <c r="F75" s="77">
        <f>F73</f>
        <v>600</v>
      </c>
      <c r="G75" s="77">
        <f>G73</f>
        <v>600</v>
      </c>
    </row>
    <row r="76" spans="1:7" ht="16.5" customHeight="1" x14ac:dyDescent="0.2">
      <c r="A76" s="14">
        <v>13</v>
      </c>
      <c r="B76" s="63" t="s">
        <v>33</v>
      </c>
      <c r="C76" s="93" t="s">
        <v>21</v>
      </c>
      <c r="D76" s="7" t="s">
        <v>5</v>
      </c>
      <c r="E76" s="77"/>
      <c r="F76" s="77"/>
      <c r="G76" s="77"/>
    </row>
    <row r="77" spans="1:7" ht="16.5" customHeight="1" x14ac:dyDescent="0.2">
      <c r="A77" s="14"/>
      <c r="B77" s="64"/>
      <c r="C77" s="93"/>
      <c r="D77" s="7" t="s">
        <v>6</v>
      </c>
      <c r="E77" s="77"/>
      <c r="F77" s="77"/>
      <c r="G77" s="77"/>
    </row>
    <row r="78" spans="1:7" ht="16.5" customHeight="1" x14ac:dyDescent="0.2">
      <c r="A78" s="14"/>
      <c r="B78" s="64"/>
      <c r="C78" s="93"/>
      <c r="D78" s="7" t="s">
        <v>7</v>
      </c>
      <c r="E78" s="78">
        <v>10000</v>
      </c>
      <c r="F78" s="78">
        <v>10000</v>
      </c>
      <c r="G78" s="78">
        <v>10000</v>
      </c>
    </row>
    <row r="79" spans="1:7" ht="16.5" customHeight="1" x14ac:dyDescent="0.2">
      <c r="A79" s="14"/>
      <c r="B79" s="64"/>
      <c r="C79" s="93"/>
      <c r="D79" s="7" t="s">
        <v>8</v>
      </c>
      <c r="E79" s="77"/>
      <c r="F79" s="77"/>
      <c r="G79" s="77"/>
    </row>
    <row r="80" spans="1:7" ht="16.5" customHeight="1" x14ac:dyDescent="0.2">
      <c r="A80" s="14"/>
      <c r="B80" s="65"/>
      <c r="C80" s="93"/>
      <c r="D80" s="12" t="s">
        <v>9</v>
      </c>
      <c r="E80" s="77">
        <f>E78</f>
        <v>10000</v>
      </c>
      <c r="F80" s="77">
        <f>F78</f>
        <v>10000</v>
      </c>
      <c r="G80" s="77">
        <f>G78</f>
        <v>10000</v>
      </c>
    </row>
    <row r="81" spans="1:7" ht="15" customHeight="1" x14ac:dyDescent="0.2">
      <c r="A81" s="15">
        <v>14</v>
      </c>
      <c r="B81" s="54" t="s">
        <v>23</v>
      </c>
      <c r="C81" s="93" t="s">
        <v>21</v>
      </c>
      <c r="D81" s="7" t="s">
        <v>5</v>
      </c>
      <c r="E81" s="74"/>
      <c r="F81" s="74"/>
      <c r="G81" s="74"/>
    </row>
    <row r="82" spans="1:7" ht="15.75" customHeight="1" x14ac:dyDescent="0.2">
      <c r="A82" s="16"/>
      <c r="B82" s="55"/>
      <c r="C82" s="93"/>
      <c r="D82" s="7" t="s">
        <v>6</v>
      </c>
      <c r="E82" s="74"/>
      <c r="F82" s="74"/>
      <c r="G82" s="74"/>
    </row>
    <row r="83" spans="1:7" x14ac:dyDescent="0.2">
      <c r="A83" s="16"/>
      <c r="B83" s="55"/>
      <c r="C83" s="93"/>
      <c r="D83" s="7" t="s">
        <v>7</v>
      </c>
      <c r="E83" s="74">
        <v>6000</v>
      </c>
      <c r="F83" s="74">
        <v>6000</v>
      </c>
      <c r="G83" s="74">
        <v>6000</v>
      </c>
    </row>
    <row r="84" spans="1:7" x14ac:dyDescent="0.2">
      <c r="A84" s="16"/>
      <c r="B84" s="55"/>
      <c r="C84" s="93"/>
      <c r="D84" s="7" t="s">
        <v>8</v>
      </c>
      <c r="E84" s="74"/>
      <c r="F84" s="74"/>
      <c r="G84" s="74"/>
    </row>
    <row r="85" spans="1:7" ht="21" customHeight="1" x14ac:dyDescent="0.2">
      <c r="A85" s="17"/>
      <c r="B85" s="56"/>
      <c r="C85" s="93"/>
      <c r="D85" s="8" t="s">
        <v>9</v>
      </c>
      <c r="E85" s="69">
        <f t="shared" ref="E85" si="31">E81+E82+E83+E84</f>
        <v>6000</v>
      </c>
      <c r="F85" s="69">
        <f t="shared" ref="F85" si="32">F81+F82+F83+F84</f>
        <v>6000</v>
      </c>
      <c r="G85" s="69">
        <f t="shared" ref="G85" si="33">G81+G82+G83+G84</f>
        <v>6000</v>
      </c>
    </row>
    <row r="86" spans="1:7" ht="27" customHeight="1" x14ac:dyDescent="0.2">
      <c r="A86" s="13"/>
      <c r="B86" s="25" t="s">
        <v>22</v>
      </c>
      <c r="C86" s="26"/>
      <c r="D86" s="27"/>
      <c r="E86" s="79">
        <f>E10</f>
        <v>17159043.199999999</v>
      </c>
      <c r="F86" s="79">
        <f t="shared" ref="F86:G86" si="34">F10</f>
        <v>18845211</v>
      </c>
      <c r="G86" s="79">
        <f t="shared" si="34"/>
        <v>20012630</v>
      </c>
    </row>
    <row r="89" spans="1:7" x14ac:dyDescent="0.2">
      <c r="E89" s="80">
        <v>17159043.199999999</v>
      </c>
      <c r="F89" s="80">
        <v>18845211</v>
      </c>
      <c r="G89" s="80">
        <v>20012630</v>
      </c>
    </row>
    <row r="90" spans="1:7" x14ac:dyDescent="0.2">
      <c r="E90" s="80"/>
      <c r="F90" s="80"/>
      <c r="G90" s="80"/>
    </row>
    <row r="91" spans="1:7" x14ac:dyDescent="0.2">
      <c r="E91" s="80">
        <f>E86-E89</f>
        <v>0</v>
      </c>
      <c r="F91" s="80">
        <f t="shared" ref="F91:G91" si="35">F86-F89</f>
        <v>0</v>
      </c>
      <c r="G91" s="80">
        <f t="shared" si="35"/>
        <v>0</v>
      </c>
    </row>
  </sheetData>
  <mergeCells count="53">
    <mergeCell ref="D2:G2"/>
    <mergeCell ref="A81:A85"/>
    <mergeCell ref="A16:A20"/>
    <mergeCell ref="B16:B18"/>
    <mergeCell ref="A26:A30"/>
    <mergeCell ref="B26:B30"/>
    <mergeCell ref="A56:A60"/>
    <mergeCell ref="A61:A65"/>
    <mergeCell ref="A21:A25"/>
    <mergeCell ref="A31:A35"/>
    <mergeCell ref="A36:A40"/>
    <mergeCell ref="A41:A45"/>
    <mergeCell ref="A46:A50"/>
    <mergeCell ref="B21:B25"/>
    <mergeCell ref="B31:B35"/>
    <mergeCell ref="B36:B40"/>
    <mergeCell ref="B86:D86"/>
    <mergeCell ref="C56:C60"/>
    <mergeCell ref="C61:C65"/>
    <mergeCell ref="B81:B85"/>
    <mergeCell ref="C71:C75"/>
    <mergeCell ref="B71:B75"/>
    <mergeCell ref="C76:C80"/>
    <mergeCell ref="B76:B80"/>
    <mergeCell ref="C51:C55"/>
    <mergeCell ref="A11:A15"/>
    <mergeCell ref="A3:G3"/>
    <mergeCell ref="A4:A5"/>
    <mergeCell ref="B4:B5"/>
    <mergeCell ref="C4:C5"/>
    <mergeCell ref="D4:D5"/>
    <mergeCell ref="E4:G4"/>
    <mergeCell ref="C11:C15"/>
    <mergeCell ref="B11:B15"/>
    <mergeCell ref="A6:A10"/>
    <mergeCell ref="B6:B10"/>
    <mergeCell ref="C6:C10"/>
    <mergeCell ref="A66:A70"/>
    <mergeCell ref="B66:B70"/>
    <mergeCell ref="C66:C70"/>
    <mergeCell ref="C81:C85"/>
    <mergeCell ref="C16:C20"/>
    <mergeCell ref="C21:C25"/>
    <mergeCell ref="C31:C35"/>
    <mergeCell ref="C36:C40"/>
    <mergeCell ref="C41:C45"/>
    <mergeCell ref="C46:C50"/>
    <mergeCell ref="C26:C30"/>
    <mergeCell ref="B41:B45"/>
    <mergeCell ref="B46:B50"/>
    <mergeCell ref="B56:B60"/>
    <mergeCell ref="B61:B65"/>
    <mergeCell ref="B51:B55"/>
  </mergeCells>
  <pageMargins left="0.15748031496062992" right="0.15748031496062992" top="7.874015748031496E-2" bottom="0" header="0.31496062992125984" footer="0.15748031496062992"/>
  <pageSetup paperSize="9" scale="56" orientation="portrait" r:id="rId1"/>
  <rowBreaks count="1" manualBreakCount="1">
    <brk id="8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2024-11-13T12:26:52Z</dcterms:modified>
</cp:coreProperties>
</file>