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46491DAE-3D2C-45F7-A663-E2175DEE8AF5}" xr6:coauthVersionLast="45" xr6:coauthVersionMax="45" xr10:uidLastSave="{00000000-0000-0000-0000-000000000000}"/>
  <bookViews>
    <workbookView xWindow="-120" yWindow="-120" windowWidth="29040" windowHeight="15840"/>
  </bookViews>
  <sheets>
    <sheet name="Жирятино" sheetId="2" r:id="rId1"/>
  </sheets>
  <definedNames>
    <definedName name="_xlnm.Print_Area" localSheetId="0">Жирятино!$A$1:$J$79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2" l="1"/>
  <c r="J24" i="2"/>
  <c r="J27" i="2"/>
  <c r="J28" i="2"/>
  <c r="J29" i="2"/>
  <c r="J34" i="2"/>
  <c r="J35" i="2"/>
  <c r="J36" i="2"/>
  <c r="J43" i="2"/>
  <c r="J44" i="2"/>
  <c r="J47" i="2"/>
  <c r="J50" i="2"/>
  <c r="J53" i="2"/>
  <c r="J66" i="2"/>
  <c r="J70" i="2"/>
  <c r="J71" i="2"/>
  <c r="I49" i="2"/>
  <c r="I48" i="2" s="1"/>
  <c r="J48" i="2" s="1"/>
  <c r="I46" i="2"/>
  <c r="I45" i="2" s="1"/>
  <c r="I32" i="2"/>
  <c r="I31" i="2" s="1"/>
  <c r="I35" i="2"/>
  <c r="H35" i="2"/>
  <c r="H12" i="2"/>
  <c r="H11" i="2" s="1"/>
  <c r="G12" i="2"/>
  <c r="G11" i="2" s="1"/>
  <c r="I28" i="2"/>
  <c r="I27" i="2"/>
  <c r="I52" i="2"/>
  <c r="J52" i="2" s="1"/>
  <c r="I51" i="2"/>
  <c r="H55" i="2"/>
  <c r="H54" i="2"/>
  <c r="G55" i="2"/>
  <c r="G54" i="2"/>
  <c r="H38" i="2"/>
  <c r="H37" i="2"/>
  <c r="G38" i="2"/>
  <c r="G37" i="2"/>
  <c r="G75" i="2"/>
  <c r="G74" i="2"/>
  <c r="G73" i="2"/>
  <c r="G72" i="2"/>
  <c r="G70" i="2"/>
  <c r="G69" i="2"/>
  <c r="G68" i="2"/>
  <c r="G67" i="2"/>
  <c r="G65" i="2"/>
  <c r="G64" i="2"/>
  <c r="G63" i="2"/>
  <c r="G62" i="2"/>
  <c r="G60" i="2"/>
  <c r="G59" i="2"/>
  <c r="G58" i="2"/>
  <c r="G57" i="2"/>
  <c r="G52" i="2"/>
  <c r="G51" i="2"/>
  <c r="G49" i="2"/>
  <c r="G48" i="2"/>
  <c r="G46" i="2"/>
  <c r="G45" i="2"/>
  <c r="G43" i="2"/>
  <c r="G42" i="2"/>
  <c r="G41" i="2" s="1"/>
  <c r="G40" i="2" s="1"/>
  <c r="G33" i="2"/>
  <c r="G32" i="2"/>
  <c r="G31" i="2" s="1"/>
  <c r="G30" i="2" s="1"/>
  <c r="G28" i="2"/>
  <c r="G27" i="2"/>
  <c r="G26" i="2" s="1"/>
  <c r="G25" i="2" s="1"/>
  <c r="G23" i="2"/>
  <c r="G22" i="2"/>
  <c r="G21" i="2" s="1"/>
  <c r="G20" i="2" s="1"/>
  <c r="G18" i="2"/>
  <c r="G17" i="2"/>
  <c r="G15" i="2"/>
  <c r="G13" i="2"/>
  <c r="I65" i="2"/>
  <c r="J65" i="2" s="1"/>
  <c r="I43" i="2"/>
  <c r="I33" i="2"/>
  <c r="J33" i="2" s="1"/>
  <c r="I23" i="2"/>
  <c r="J23" i="2" s="1"/>
  <c r="I22" i="2"/>
  <c r="I21" i="2" s="1"/>
  <c r="H33" i="2"/>
  <c r="H32" i="2"/>
  <c r="H31" i="2" s="1"/>
  <c r="H30" i="2" s="1"/>
  <c r="H28" i="2"/>
  <c r="H27" i="2"/>
  <c r="H26" i="2"/>
  <c r="H25" i="2"/>
  <c r="H13" i="2"/>
  <c r="H43" i="2"/>
  <c r="H42" i="2"/>
  <c r="H46" i="2"/>
  <c r="H45" i="2" s="1"/>
  <c r="H49" i="2"/>
  <c r="H48" i="2"/>
  <c r="H52" i="2"/>
  <c r="H51" i="2" s="1"/>
  <c r="H15" i="2"/>
  <c r="H18" i="2"/>
  <c r="J18" i="2" s="1"/>
  <c r="H17" i="2"/>
  <c r="J17" i="2" s="1"/>
  <c r="H23" i="2"/>
  <c r="H22" i="2"/>
  <c r="H21" i="2"/>
  <c r="H20" i="2"/>
  <c r="H60" i="2"/>
  <c r="H59" i="2"/>
  <c r="H58" i="2"/>
  <c r="H57" i="2"/>
  <c r="H65" i="2"/>
  <c r="H64" i="2"/>
  <c r="H63" i="2"/>
  <c r="H62" i="2"/>
  <c r="H70" i="2"/>
  <c r="H69" i="2"/>
  <c r="J69" i="2" s="1"/>
  <c r="H68" i="2"/>
  <c r="J68" i="2" s="1"/>
  <c r="H67" i="2"/>
  <c r="J67" i="2" s="1"/>
  <c r="H75" i="2"/>
  <c r="H74" i="2"/>
  <c r="H73" i="2"/>
  <c r="H72" i="2"/>
  <c r="I64" i="2"/>
  <c r="J64" i="2" s="1"/>
  <c r="I42" i="2"/>
  <c r="I26" i="2"/>
  <c r="J26" i="2" s="1"/>
  <c r="I63" i="2"/>
  <c r="I62" i="2" s="1"/>
  <c r="J62" i="2" s="1"/>
  <c r="H41" i="2" l="1"/>
  <c r="H40" i="2" s="1"/>
  <c r="J51" i="2"/>
  <c r="G10" i="2"/>
  <c r="G77" i="2"/>
  <c r="G9" i="2" s="1"/>
  <c r="I30" i="2"/>
  <c r="J30" i="2" s="1"/>
  <c r="J31" i="2"/>
  <c r="J21" i="2"/>
  <c r="I20" i="2"/>
  <c r="H77" i="2"/>
  <c r="H10" i="2"/>
  <c r="H9" i="2" s="1"/>
  <c r="J45" i="2"/>
  <c r="I41" i="2"/>
  <c r="J63" i="2"/>
  <c r="J32" i="2"/>
  <c r="J46" i="2"/>
  <c r="J42" i="2"/>
  <c r="I25" i="2"/>
  <c r="J25" i="2" s="1"/>
  <c r="J49" i="2"/>
  <c r="J22" i="2"/>
  <c r="J41" i="2" l="1"/>
  <c r="I40" i="2"/>
  <c r="J40" i="2" s="1"/>
  <c r="J20" i="2"/>
  <c r="I77" i="2" l="1"/>
  <c r="J77" i="2" l="1"/>
  <c r="I9" i="2"/>
  <c r="J9" i="2" s="1"/>
</calcChain>
</file>

<file path=xl/sharedStrings.xml><?xml version="1.0" encoding="utf-8"?>
<sst xmlns="http://schemas.openxmlformats.org/spreadsheetml/2006/main" count="255" uniqueCount="78">
  <si>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</si>
  <si>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</si>
  <si>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</si>
  <si>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</si>
  <si>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</si>
  <si>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</si>
  <si>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</si>
  <si>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</si>
  <si>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</si>
  <si>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</si>
  <si>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</si>
  <si>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</si>
  <si>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</si>
  <si>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</si>
  <si>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</si>
  <si>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</si>
  <si>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</si>
  <si>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</si>
  <si>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</si>
  <si>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</si>
  <si>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</si>
  <si>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</si>
  <si>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</si>
  <si>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</si>
  <si>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</si>
  <si>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</si>
  <si>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</si>
  <si>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</si>
  <si>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</si>
  <si>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</si>
  <si>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</si>
  <si>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</si>
  <si>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</si>
  <si>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</si>
  <si>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</si>
  <si>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</si>
  <si>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</si>
  <si>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</si>
  <si>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</si>
  <si>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</si>
  <si>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</si>
  <si>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</si>
  <si>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</si>
  <si>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</si>
  <si>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</si>
  <si>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</si>
  <si>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</si>
  <si>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</si>
  <si>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</si>
  <si>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</si>
  <si>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</si>
  <si>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</si>
  <si>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</si>
  <si>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</si>
  <si>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</si>
  <si>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</si>
  <si>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</si>
  <si>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</si>
  <si>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</si>
  <si>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</si>
  <si>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 xml:space="preserve">        Реализация программ формирования современной городской среды</t>
  </si>
  <si>
    <t>Мероприятия по развитию физической культуры и спорта</t>
  </si>
  <si>
    <t>Приложение 3</t>
  </si>
  <si>
    <t>к постановлению администрации Жирятинского района</t>
  </si>
  <si>
    <t>Процент исполнения к уточненной бюджетной росписи</t>
  </si>
  <si>
    <t xml:space="preserve"> 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</si>
  <si>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</si>
  <si>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</si>
  <si>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Исполнение судебных актов</t>
  </si>
  <si>
    <t>Утверждено на 2022 год, рублей</t>
  </si>
  <si>
    <t>Уточненная бюджетная роспись на 2022 год, рублей</t>
  </si>
  <si>
    <t>Членские взносы некоммерческим организациям</t>
  </si>
  <si>
    <t>254S6170</t>
  </si>
  <si>
    <t>261F255550</t>
  </si>
  <si>
    <t>от 12 июля 2022 года  № С-50</t>
  </si>
  <si>
    <t>"Об исполнении бюджета Жирятинского сельского поселения Жирятинского муниципального района Брянской области за 1 полугодие 2022 года</t>
  </si>
  <si>
    <t>Ведомственная структура расходов  бюджета  Жирятинского сельского поселения Жирятинского муниципального района Брянской области   за 1 полугодие 2022 года</t>
  </si>
  <si>
    <t>Кассовое исполнение за 1 полугодие 2022 года,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</si>
</sst>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2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>
      <alignment vertical="top" wrapText="1"/>
    </xf>
    <xf numFmtId="0" fontId="9" fillId="0" borderId="9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1">
    <xf numFmtId="0" fontId="0" fillId="0" borderId="0" xfId="0" applyFont="1" applyFill="1" applyAlignment="1">
      <alignment vertical="top" wrapText="1"/>
    </xf>
    <xf numFmtId="0" fontId="3" fillId="2" borderId="1" xfId="3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1" xfId="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6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0" fontId="5" fillId="2" borderId="1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7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6" fillId="2" borderId="1" xfId="7" applyNumberFormat="1" applyFont="1" applyFill="1" applyBorder="1" applyAlignment="1">
      <alignment horizontal="center" vertical="center" wrapText="1"/>
    </xf>
    <xf numFmtId="0" fontId="2" fillId="2" borderId="5" xfId="3" applyNumberFormat="1" applyFont="1" applyFill="1" applyBorder="1" applyAlignment="1">
      <alignment horizontal="left" vertical="center" wrapText="1"/>
    </xf>
    <xf numFmtId="0" fontId="2" fillId="0" borderId="4" xfId="3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4" xfId="6" applyNumberFormat="1" applyFont="1" applyFill="1" applyBorder="1" applyAlignment="1">
      <alignment horizontal="center" vertical="center" wrapText="1"/>
    </xf>
    <xf numFmtId="0" fontId="6" fillId="0" borderId="7" xfId="6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7" applyNumberFormat="1" applyFont="1" applyFill="1" applyBorder="1" applyAlignment="1">
      <alignment horizontal="center" vertical="center" wrapText="1"/>
    </xf>
    <xf numFmtId="0" fontId="3" fillId="3" borderId="1" xfId="3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2" fontId="6" fillId="0" borderId="1" xfId="6" applyNumberFormat="1" applyFont="1" applyFill="1" applyBorder="1" applyAlignment="1">
      <alignment horizontal="center" vertical="center" wrapText="1"/>
    </xf>
    <xf numFmtId="2" fontId="5" fillId="2" borderId="1" xfId="7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2" borderId="1" xfId="6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2" borderId="1" xfId="7" applyNumberFormat="1" applyFont="1" applyFill="1" applyBorder="1" applyAlignment="1">
      <alignment horizontal="center" vertical="center" wrapText="1"/>
    </xf>
    <xf numFmtId="2" fontId="6" fillId="0" borderId="1" xfId="7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vertical="top" wrapText="1"/>
    </xf>
    <xf numFmtId="0" fontId="5" fillId="4" borderId="1" xfId="6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8" xfId="0" applyFont="1" applyFill="1" applyBorder="1" applyAlignment="1">
      <alignment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 wrapText="1"/>
    </xf>
    <xf numFmtId="2" fontId="4" fillId="0" borderId="1" xfId="6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1" applyNumberFormat="1" applyFont="1" applyProtection="1">
      <alignment vertical="top" wrapText="1"/>
    </xf>
    <xf numFmtId="0" fontId="5" fillId="0" borderId="10" xfId="1" applyNumberFormat="1" applyFont="1" applyBorder="1" applyProtection="1">
      <alignment vertical="top" wrapText="1"/>
    </xf>
    <xf numFmtId="0" fontId="2" fillId="2" borderId="1" xfId="6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2" fontId="4" fillId="5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right" wrapText="1"/>
    </xf>
    <xf numFmtId="0" fontId="3" fillId="0" borderId="0" xfId="4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wrapText="1"/>
    </xf>
  </cellXfs>
  <cellStyles count="8">
    <cellStyle name="xl33" xfId="1"/>
    <cellStyle name="Денежный" xfId="2" builtinId="4"/>
    <cellStyle name="Денежный [0]" xfId="3" builtinId="7"/>
    <cellStyle name="Заголовок 4" xfId="4" builtinId="19"/>
    <cellStyle name="Название" xfId="5" builtinId="15"/>
    <cellStyle name="Обычный" xfId="0" builtinId="0"/>
    <cellStyle name="Процентный" xfId="6" builtinId="5"/>
    <cellStyle name="Финансовый [0]" xfId="7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77"/>
  <sheetViews>
    <sheetView tabSelected="1" view="pageBreakPreview" zoomScale="86" zoomScaleNormal="86" workbookViewId="0">
      <selection activeCell="S7" sqref="S7"/>
    </sheetView>
  </sheetViews>
  <sheetFormatPr defaultRowHeight="12.75" x14ac:dyDescent="0.2"/>
  <cols>
    <col min="1" max="1" width="53.140625" customWidth="1"/>
    <col min="2" max="2" width="8.140625" customWidth="1"/>
    <col min="3" max="3" width="6.140625" customWidth="1"/>
    <col min="4" max="4" width="7.5703125" customWidth="1"/>
    <col min="5" max="5" width="13.140625" customWidth="1"/>
    <col min="6" max="6" width="6" customWidth="1"/>
    <col min="7" max="7" width="14.85546875" customWidth="1"/>
    <col min="8" max="8" width="15" customWidth="1"/>
    <col min="9" max="9" width="14.5703125" customWidth="1"/>
    <col min="10" max="10" width="13.5703125" customWidth="1"/>
    <col min="11" max="11" width="11.5703125" bestFit="1" customWidth="1"/>
    <col min="13" max="13" width="10.28515625" bestFit="1" customWidth="1"/>
  </cols>
  <sheetData>
    <row r="1" spans="1:10" ht="15.75" customHeight="1" x14ac:dyDescent="0.2">
      <c r="A1" s="50"/>
      <c r="B1" s="50"/>
      <c r="C1" s="51"/>
      <c r="D1" s="51"/>
      <c r="E1" s="66" t="s">
        <v>62</v>
      </c>
      <c r="F1" s="66"/>
      <c r="G1" s="66"/>
      <c r="H1" s="66"/>
      <c r="I1" s="66"/>
      <c r="J1" s="66"/>
    </row>
    <row r="2" spans="1:10" ht="19.5" customHeight="1" x14ac:dyDescent="0.25">
      <c r="A2" s="50"/>
      <c r="B2" s="50"/>
      <c r="C2" s="65" t="s">
        <v>63</v>
      </c>
      <c r="D2" s="65"/>
      <c r="E2" s="65"/>
      <c r="F2" s="65"/>
      <c r="G2" s="65"/>
      <c r="H2" s="65"/>
      <c r="I2" s="65"/>
      <c r="J2" s="65"/>
    </row>
    <row r="3" spans="1:10" ht="33" customHeight="1" x14ac:dyDescent="0.25">
      <c r="A3" s="50"/>
      <c r="B3" s="50"/>
      <c r="C3" s="70" t="s">
        <v>75</v>
      </c>
      <c r="D3" s="70"/>
      <c r="E3" s="70"/>
      <c r="F3" s="70"/>
      <c r="G3" s="70"/>
      <c r="H3" s="70"/>
      <c r="I3" s="70"/>
      <c r="J3" s="70"/>
    </row>
    <row r="4" spans="1:10" ht="19.5" customHeight="1" x14ac:dyDescent="0.25">
      <c r="A4" s="50"/>
      <c r="B4" s="50"/>
      <c r="C4" s="65" t="s">
        <v>74</v>
      </c>
      <c r="D4" s="65"/>
      <c r="E4" s="65"/>
      <c r="F4" s="65"/>
      <c r="G4" s="65"/>
      <c r="H4" s="65"/>
      <c r="I4" s="65"/>
      <c r="J4" s="65"/>
    </row>
    <row r="5" spans="1:10" ht="38.25" customHeight="1" x14ac:dyDescent="0.2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27" customHeight="1" x14ac:dyDescent="0.3">
      <c r="A6" s="52"/>
      <c r="B6" s="52"/>
      <c r="C6" s="52"/>
      <c r="D6" s="52"/>
      <c r="E6" s="52"/>
      <c r="F6" s="52"/>
      <c r="G6" s="52"/>
      <c r="H6" s="68"/>
      <c r="I6" s="68"/>
      <c r="J6" s="68"/>
    </row>
    <row r="7" spans="1:10" ht="108.75" customHeight="1" x14ac:dyDescent="0.2">
      <c r="A7" s="53" t="s">
        <v>3</v>
      </c>
      <c r="B7" s="53" t="s">
        <v>48</v>
      </c>
      <c r="C7" s="53" t="s">
        <v>4</v>
      </c>
      <c r="D7" s="53" t="s">
        <v>5</v>
      </c>
      <c r="E7" s="53" t="s">
        <v>6</v>
      </c>
      <c r="F7" s="53" t="s">
        <v>7</v>
      </c>
      <c r="G7" s="53" t="s">
        <v>69</v>
      </c>
      <c r="H7" s="53" t="s">
        <v>70</v>
      </c>
      <c r="I7" s="53" t="s">
        <v>77</v>
      </c>
      <c r="J7" s="53" t="s">
        <v>64</v>
      </c>
    </row>
    <row r="8" spans="1:10" ht="15.75" x14ac:dyDescent="0.2">
      <c r="A8" s="15" t="s">
        <v>36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</row>
    <row r="9" spans="1:10" ht="22.5" customHeight="1" x14ac:dyDescent="0.2">
      <c r="A9" s="54" t="s">
        <v>47</v>
      </c>
      <c r="B9" s="54">
        <v>925</v>
      </c>
      <c r="C9" s="54"/>
      <c r="D9" s="54"/>
      <c r="E9" s="54"/>
      <c r="F9" s="54"/>
      <c r="G9" s="55">
        <f>G77</f>
        <v>14828250.35</v>
      </c>
      <c r="H9" s="55">
        <f>H10+H20+H25+H30+H40+H57+H62+H72</f>
        <v>15296742.959999999</v>
      </c>
      <c r="I9" s="55">
        <f>I77</f>
        <v>3528887.29</v>
      </c>
      <c r="J9" s="55">
        <f>I9/H9%</f>
        <v>23.069533816628898</v>
      </c>
    </row>
    <row r="10" spans="1:10" ht="18.75" x14ac:dyDescent="0.2">
      <c r="A10" s="1" t="s">
        <v>8</v>
      </c>
      <c r="B10" s="56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64">
        <f>G11</f>
        <v>5000</v>
      </c>
      <c r="H10" s="38">
        <f>H11</f>
        <v>5000</v>
      </c>
      <c r="I10" s="38"/>
      <c r="J10" s="55"/>
    </row>
    <row r="11" spans="1:10" ht="18.75" x14ac:dyDescent="0.2">
      <c r="A11" s="32" t="s">
        <v>18</v>
      </c>
      <c r="B11" s="54">
        <v>925</v>
      </c>
      <c r="C11" s="30" t="s">
        <v>9</v>
      </c>
      <c r="D11" s="30" t="s">
        <v>19</v>
      </c>
      <c r="E11" s="31" t="s">
        <v>2</v>
      </c>
      <c r="F11" s="31" t="s">
        <v>2</v>
      </c>
      <c r="G11" s="35">
        <f>G12</f>
        <v>5000</v>
      </c>
      <c r="H11" s="35">
        <f>H12</f>
        <v>5000</v>
      </c>
      <c r="I11" s="35"/>
      <c r="J11" s="55"/>
    </row>
    <row r="12" spans="1:10" ht="30.75" customHeight="1" x14ac:dyDescent="0.2">
      <c r="A12" s="57" t="s">
        <v>71</v>
      </c>
      <c r="B12" s="54">
        <v>925</v>
      </c>
      <c r="C12" s="24" t="s">
        <v>9</v>
      </c>
      <c r="D12" s="24">
        <v>13</v>
      </c>
      <c r="E12" s="24">
        <v>2542981410</v>
      </c>
      <c r="F12" s="24"/>
      <c r="G12" s="36">
        <f>G15</f>
        <v>5000</v>
      </c>
      <c r="H12" s="36">
        <f>H15</f>
        <v>5000</v>
      </c>
      <c r="I12" s="36"/>
      <c r="J12" s="55"/>
    </row>
    <row r="13" spans="1:10" ht="31.5" hidden="1" x14ac:dyDescent="0.2">
      <c r="A13" s="2" t="s">
        <v>46</v>
      </c>
      <c r="B13" s="15">
        <v>925</v>
      </c>
      <c r="C13" s="3" t="s">
        <v>9</v>
      </c>
      <c r="D13" s="3" t="s">
        <v>19</v>
      </c>
      <c r="E13" s="3">
        <v>2501380070</v>
      </c>
      <c r="F13" s="3">
        <v>200</v>
      </c>
      <c r="G13" s="37">
        <f>G14</f>
        <v>10000</v>
      </c>
      <c r="H13" s="37">
        <f>H14</f>
        <v>10000</v>
      </c>
      <c r="I13" s="37"/>
      <c r="J13" s="55"/>
    </row>
    <row r="14" spans="1:10" ht="47.25" hidden="1" x14ac:dyDescent="0.2">
      <c r="A14" s="2" t="s">
        <v>43</v>
      </c>
      <c r="B14" s="15">
        <v>925</v>
      </c>
      <c r="C14" s="3" t="s">
        <v>9</v>
      </c>
      <c r="D14" s="3" t="s">
        <v>19</v>
      </c>
      <c r="E14" s="3">
        <v>2501380070</v>
      </c>
      <c r="F14" s="3">
        <v>240</v>
      </c>
      <c r="G14" s="37">
        <v>10000</v>
      </c>
      <c r="H14" s="37">
        <v>10000</v>
      </c>
      <c r="I14" s="37"/>
      <c r="J14" s="55"/>
    </row>
    <row r="15" spans="1:10" ht="15.75" x14ac:dyDescent="0.2">
      <c r="A15" s="26" t="s">
        <v>14</v>
      </c>
      <c r="B15" s="15">
        <v>925</v>
      </c>
      <c r="C15" s="27" t="s">
        <v>9</v>
      </c>
      <c r="D15" s="8" t="s">
        <v>19</v>
      </c>
      <c r="E15" s="3">
        <v>2542981410</v>
      </c>
      <c r="F15" s="3">
        <v>800</v>
      </c>
      <c r="G15" s="37">
        <f>G16</f>
        <v>5000</v>
      </c>
      <c r="H15" s="37">
        <f>H16</f>
        <v>5000</v>
      </c>
      <c r="I15" s="37"/>
      <c r="J15" s="55"/>
    </row>
    <row r="16" spans="1:10" ht="15.75" x14ac:dyDescent="0.2">
      <c r="A16" s="26" t="s">
        <v>42</v>
      </c>
      <c r="B16" s="15">
        <v>925</v>
      </c>
      <c r="C16" s="28" t="s">
        <v>9</v>
      </c>
      <c r="D16" s="3" t="s">
        <v>19</v>
      </c>
      <c r="E16" s="3">
        <v>2542981410</v>
      </c>
      <c r="F16" s="3">
        <v>850</v>
      </c>
      <c r="G16" s="37">
        <v>5000</v>
      </c>
      <c r="H16" s="37">
        <v>5000</v>
      </c>
      <c r="I16" s="37"/>
      <c r="J16" s="55"/>
    </row>
    <row r="17" spans="1:13" ht="15.75" hidden="1" x14ac:dyDescent="0.2">
      <c r="A17" s="2" t="s">
        <v>40</v>
      </c>
      <c r="B17" s="15">
        <v>925</v>
      </c>
      <c r="C17" s="3" t="s">
        <v>9</v>
      </c>
      <c r="D17" s="3" t="s">
        <v>19</v>
      </c>
      <c r="E17" s="15"/>
      <c r="F17" s="3"/>
      <c r="G17" s="37">
        <f>G18</f>
        <v>0</v>
      </c>
      <c r="H17" s="37">
        <f>H18</f>
        <v>0</v>
      </c>
      <c r="I17" s="37"/>
      <c r="J17" s="55" t="e">
        <f t="shared" ref="J17:J71" si="0">I17/H17%</f>
        <v>#DIV/0!</v>
      </c>
    </row>
    <row r="18" spans="1:13" ht="31.5" hidden="1" x14ac:dyDescent="0.2">
      <c r="A18" s="2" t="s">
        <v>46</v>
      </c>
      <c r="B18" s="15">
        <v>925</v>
      </c>
      <c r="C18" s="3" t="s">
        <v>9</v>
      </c>
      <c r="D18" s="3" t="s">
        <v>19</v>
      </c>
      <c r="E18" s="15"/>
      <c r="F18" s="3">
        <v>200</v>
      </c>
      <c r="G18" s="37">
        <f>G19</f>
        <v>0</v>
      </c>
      <c r="H18" s="37">
        <f>H19</f>
        <v>0</v>
      </c>
      <c r="I18" s="37"/>
      <c r="J18" s="55" t="e">
        <f t="shared" si="0"/>
        <v>#DIV/0!</v>
      </c>
    </row>
    <row r="19" spans="1:13" ht="47.25" hidden="1" x14ac:dyDescent="0.2">
      <c r="A19" s="2" t="s">
        <v>43</v>
      </c>
      <c r="B19" s="15">
        <v>925</v>
      </c>
      <c r="C19" s="3" t="s">
        <v>9</v>
      </c>
      <c r="D19" s="3" t="s">
        <v>19</v>
      </c>
      <c r="E19" s="15"/>
      <c r="F19" s="3">
        <v>240</v>
      </c>
      <c r="G19" s="37"/>
      <c r="H19" s="37"/>
      <c r="I19" s="37"/>
      <c r="J19" s="55" t="e">
        <f t="shared" si="0"/>
        <v>#DIV/0!</v>
      </c>
    </row>
    <row r="20" spans="1:13" ht="15.75" x14ac:dyDescent="0.2">
      <c r="A20" s="4" t="s">
        <v>22</v>
      </c>
      <c r="B20" s="56">
        <v>925</v>
      </c>
      <c r="C20" s="5" t="s">
        <v>10</v>
      </c>
      <c r="D20" s="6" t="s">
        <v>2</v>
      </c>
      <c r="E20" s="6" t="s">
        <v>2</v>
      </c>
      <c r="F20" s="6" t="s">
        <v>2</v>
      </c>
      <c r="G20" s="38">
        <f t="shared" ref="G20:H23" si="1">G21</f>
        <v>237742</v>
      </c>
      <c r="H20" s="38">
        <f t="shared" si="1"/>
        <v>237742</v>
      </c>
      <c r="I20" s="38">
        <f>I21</f>
        <v>95607.93</v>
      </c>
      <c r="J20" s="55">
        <f t="shared" si="0"/>
        <v>40.214993564452215</v>
      </c>
    </row>
    <row r="21" spans="1:13" ht="15.75" x14ac:dyDescent="0.2">
      <c r="A21" s="29" t="s">
        <v>23</v>
      </c>
      <c r="B21" s="54">
        <v>925</v>
      </c>
      <c r="C21" s="30" t="s">
        <v>10</v>
      </c>
      <c r="D21" s="30" t="s">
        <v>11</v>
      </c>
      <c r="E21" s="31" t="s">
        <v>2</v>
      </c>
      <c r="F21" s="31" t="s">
        <v>2</v>
      </c>
      <c r="G21" s="35">
        <f t="shared" si="1"/>
        <v>237742</v>
      </c>
      <c r="H21" s="35">
        <f t="shared" si="1"/>
        <v>237742</v>
      </c>
      <c r="I21" s="35">
        <f>I22</f>
        <v>95607.93</v>
      </c>
      <c r="J21" s="55">
        <f t="shared" si="0"/>
        <v>40.214993564452215</v>
      </c>
    </row>
    <row r="22" spans="1:13" ht="47.25" customHeight="1" x14ac:dyDescent="0.2">
      <c r="A22" s="33" t="s">
        <v>45</v>
      </c>
      <c r="B22" s="54">
        <v>925</v>
      </c>
      <c r="C22" s="24" t="s">
        <v>10</v>
      </c>
      <c r="D22" s="24" t="s">
        <v>11</v>
      </c>
      <c r="E22" s="24">
        <v>2541151180</v>
      </c>
      <c r="F22" s="34" t="s">
        <v>2</v>
      </c>
      <c r="G22" s="39">
        <f t="shared" si="1"/>
        <v>237742</v>
      </c>
      <c r="H22" s="39">
        <f t="shared" si="1"/>
        <v>237742</v>
      </c>
      <c r="I22" s="39">
        <f>I23</f>
        <v>95607.93</v>
      </c>
      <c r="J22" s="55">
        <f t="shared" si="0"/>
        <v>40.214993564452215</v>
      </c>
    </row>
    <row r="23" spans="1:13" ht="15.75" x14ac:dyDescent="0.2">
      <c r="A23" s="17" t="s">
        <v>37</v>
      </c>
      <c r="B23" s="15">
        <v>925</v>
      </c>
      <c r="C23" s="8" t="s">
        <v>10</v>
      </c>
      <c r="D23" s="3" t="s">
        <v>11</v>
      </c>
      <c r="E23" s="3">
        <v>2541151180</v>
      </c>
      <c r="F23" s="3">
        <v>500</v>
      </c>
      <c r="G23" s="37">
        <f t="shared" si="1"/>
        <v>237742</v>
      </c>
      <c r="H23" s="37">
        <f t="shared" si="1"/>
        <v>237742</v>
      </c>
      <c r="I23" s="37">
        <f>I24</f>
        <v>95607.93</v>
      </c>
      <c r="J23" s="55">
        <f t="shared" si="0"/>
        <v>40.214993564452215</v>
      </c>
    </row>
    <row r="24" spans="1:13" ht="15.75" x14ac:dyDescent="0.2">
      <c r="A24" s="17" t="s">
        <v>38</v>
      </c>
      <c r="B24" s="15">
        <v>925</v>
      </c>
      <c r="C24" s="8" t="s">
        <v>10</v>
      </c>
      <c r="D24" s="3" t="s">
        <v>11</v>
      </c>
      <c r="E24" s="3">
        <v>2541151180</v>
      </c>
      <c r="F24" s="3">
        <v>540</v>
      </c>
      <c r="G24" s="37">
        <v>237742</v>
      </c>
      <c r="H24" s="37">
        <v>237742</v>
      </c>
      <c r="I24" s="37">
        <v>95607.93</v>
      </c>
      <c r="J24" s="55">
        <f t="shared" si="0"/>
        <v>40.214993564452215</v>
      </c>
    </row>
    <row r="25" spans="1:13" ht="36.75" customHeight="1" x14ac:dyDescent="0.2">
      <c r="A25" s="9" t="s">
        <v>39</v>
      </c>
      <c r="B25" s="56">
        <v>925</v>
      </c>
      <c r="C25" s="10" t="s">
        <v>11</v>
      </c>
      <c r="D25" s="10"/>
      <c r="E25" s="11"/>
      <c r="F25" s="11"/>
      <c r="G25" s="40">
        <f t="shared" ref="G25:H28" si="2">G26</f>
        <v>20000</v>
      </c>
      <c r="H25" s="40">
        <f t="shared" si="2"/>
        <v>20000</v>
      </c>
      <c r="I25" s="40">
        <f>I26</f>
        <v>2485</v>
      </c>
      <c r="J25" s="55">
        <f t="shared" si="0"/>
        <v>12.425000000000001</v>
      </c>
    </row>
    <row r="26" spans="1:13" ht="54" customHeight="1" x14ac:dyDescent="0.2">
      <c r="A26" s="58" t="s">
        <v>66</v>
      </c>
      <c r="B26" s="54">
        <v>925</v>
      </c>
      <c r="C26" s="25" t="s">
        <v>11</v>
      </c>
      <c r="D26" s="25" t="s">
        <v>25</v>
      </c>
      <c r="E26" s="24"/>
      <c r="F26" s="24"/>
      <c r="G26" s="36">
        <f t="shared" si="2"/>
        <v>20000</v>
      </c>
      <c r="H26" s="36">
        <f t="shared" si="2"/>
        <v>20000</v>
      </c>
      <c r="I26" s="36">
        <f>I27</f>
        <v>2485</v>
      </c>
      <c r="J26" s="55">
        <f t="shared" si="0"/>
        <v>12.425000000000001</v>
      </c>
    </row>
    <row r="27" spans="1:13" ht="25.5" customHeight="1" x14ac:dyDescent="0.2">
      <c r="A27" s="59" t="s">
        <v>67</v>
      </c>
      <c r="B27" s="54">
        <v>925</v>
      </c>
      <c r="C27" s="25" t="s">
        <v>11</v>
      </c>
      <c r="D27" s="25" t="s">
        <v>25</v>
      </c>
      <c r="E27" s="24">
        <v>2541681140</v>
      </c>
      <c r="F27" s="24"/>
      <c r="G27" s="36">
        <f t="shared" si="2"/>
        <v>20000</v>
      </c>
      <c r="H27" s="36">
        <f t="shared" si="2"/>
        <v>20000</v>
      </c>
      <c r="I27" s="36">
        <f>I28</f>
        <v>2485</v>
      </c>
      <c r="J27" s="55">
        <f t="shared" si="0"/>
        <v>12.425000000000001</v>
      </c>
    </row>
    <row r="28" spans="1:13" ht="31.5" x14ac:dyDescent="0.2">
      <c r="A28" s="2" t="s">
        <v>46</v>
      </c>
      <c r="B28" s="15">
        <v>925</v>
      </c>
      <c r="C28" s="12" t="s">
        <v>11</v>
      </c>
      <c r="D28" s="12" t="s">
        <v>25</v>
      </c>
      <c r="E28" s="3">
        <v>2541681140</v>
      </c>
      <c r="F28" s="3">
        <v>200</v>
      </c>
      <c r="G28" s="37">
        <f t="shared" si="2"/>
        <v>20000</v>
      </c>
      <c r="H28" s="37">
        <f t="shared" si="2"/>
        <v>20000</v>
      </c>
      <c r="I28" s="37">
        <f>I29</f>
        <v>2485</v>
      </c>
      <c r="J28" s="55">
        <f t="shared" si="0"/>
        <v>12.425000000000001</v>
      </c>
    </row>
    <row r="29" spans="1:13" ht="47.25" x14ac:dyDescent="0.2">
      <c r="A29" s="2" t="s">
        <v>43</v>
      </c>
      <c r="B29" s="15">
        <v>925</v>
      </c>
      <c r="C29" s="12" t="s">
        <v>11</v>
      </c>
      <c r="D29" s="12" t="s">
        <v>25</v>
      </c>
      <c r="E29" s="3">
        <v>2541681140</v>
      </c>
      <c r="F29" s="3">
        <v>240</v>
      </c>
      <c r="G29" s="37">
        <v>20000</v>
      </c>
      <c r="H29" s="37">
        <v>20000</v>
      </c>
      <c r="I29" s="37">
        <v>2485</v>
      </c>
      <c r="J29" s="55">
        <f t="shared" si="0"/>
        <v>12.425000000000001</v>
      </c>
    </row>
    <row r="30" spans="1:13" ht="22.5" customHeight="1" x14ac:dyDescent="0.2">
      <c r="A30" s="9" t="s">
        <v>56</v>
      </c>
      <c r="B30" s="18">
        <v>925</v>
      </c>
      <c r="C30" s="18" t="s">
        <v>55</v>
      </c>
      <c r="D30" s="18"/>
      <c r="E30" s="18"/>
      <c r="F30" s="18"/>
      <c r="G30" s="41">
        <f>G31</f>
        <v>7020321</v>
      </c>
      <c r="H30" s="41">
        <f>H31</f>
        <v>7488813.6099999994</v>
      </c>
      <c r="I30" s="41">
        <f>I31</f>
        <v>1981439.1</v>
      </c>
      <c r="J30" s="55">
        <f t="shared" si="0"/>
        <v>26.458651572715539</v>
      </c>
      <c r="M30" s="63"/>
    </row>
    <row r="31" spans="1:13" ht="27.75" customHeight="1" x14ac:dyDescent="0.2">
      <c r="A31" s="23" t="s">
        <v>57</v>
      </c>
      <c r="B31" s="54">
        <v>925</v>
      </c>
      <c r="C31" s="25" t="s">
        <v>55</v>
      </c>
      <c r="D31" s="25" t="s">
        <v>24</v>
      </c>
      <c r="E31" s="24"/>
      <c r="F31" s="24"/>
      <c r="G31" s="36">
        <f>G32+G37</f>
        <v>7020321</v>
      </c>
      <c r="H31" s="36">
        <f>H32+H37</f>
        <v>7488813.6099999994</v>
      </c>
      <c r="I31" s="36">
        <f>I32</f>
        <v>1981439.1</v>
      </c>
      <c r="J31" s="55">
        <f t="shared" si="0"/>
        <v>26.458651572715539</v>
      </c>
    </row>
    <row r="32" spans="1:13" ht="52.5" customHeight="1" x14ac:dyDescent="0.2">
      <c r="A32" s="23" t="s">
        <v>58</v>
      </c>
      <c r="B32" s="54">
        <v>925</v>
      </c>
      <c r="C32" s="25" t="s">
        <v>55</v>
      </c>
      <c r="D32" s="25" t="s">
        <v>24</v>
      </c>
      <c r="E32" s="24">
        <v>2541881600</v>
      </c>
      <c r="F32" s="24"/>
      <c r="G32" s="36">
        <f t="shared" ref="G32:I33" si="3">G33</f>
        <v>3465431.64</v>
      </c>
      <c r="H32" s="36">
        <f>H33+H35</f>
        <v>3933924.25</v>
      </c>
      <c r="I32" s="36">
        <f>I33+I35</f>
        <v>1981439.1</v>
      </c>
      <c r="J32" s="55">
        <f t="shared" si="0"/>
        <v>50.368003400167147</v>
      </c>
    </row>
    <row r="33" spans="1:10" ht="31.5" x14ac:dyDescent="0.2">
      <c r="A33" s="2" t="s">
        <v>46</v>
      </c>
      <c r="B33" s="15">
        <v>925</v>
      </c>
      <c r="C33" s="12" t="s">
        <v>55</v>
      </c>
      <c r="D33" s="12" t="s">
        <v>24</v>
      </c>
      <c r="E33" s="3">
        <v>2541881600</v>
      </c>
      <c r="F33" s="3">
        <v>200</v>
      </c>
      <c r="G33" s="37">
        <f t="shared" si="3"/>
        <v>3465431.64</v>
      </c>
      <c r="H33" s="37">
        <f t="shared" si="3"/>
        <v>3921486.25</v>
      </c>
      <c r="I33" s="37">
        <f t="shared" si="3"/>
        <v>1969001.1</v>
      </c>
      <c r="J33" s="55">
        <f t="shared" si="0"/>
        <v>50.210582786054651</v>
      </c>
    </row>
    <row r="34" spans="1:10" ht="47.25" x14ac:dyDescent="0.2">
      <c r="A34" s="48" t="s">
        <v>43</v>
      </c>
      <c r="B34" s="15">
        <v>925</v>
      </c>
      <c r="C34" s="12" t="s">
        <v>55</v>
      </c>
      <c r="D34" s="12" t="s">
        <v>24</v>
      </c>
      <c r="E34" s="3">
        <v>2541881600</v>
      </c>
      <c r="F34" s="3">
        <v>240</v>
      </c>
      <c r="G34" s="37">
        <v>3465431.64</v>
      </c>
      <c r="H34" s="37">
        <v>3921486.25</v>
      </c>
      <c r="I34" s="37">
        <v>1969001.1</v>
      </c>
      <c r="J34" s="55">
        <f t="shared" si="0"/>
        <v>50.210582786054651</v>
      </c>
    </row>
    <row r="35" spans="1:10" ht="15.75" x14ac:dyDescent="0.2">
      <c r="A35" s="49" t="s">
        <v>14</v>
      </c>
      <c r="B35" s="15">
        <v>925</v>
      </c>
      <c r="C35" s="12" t="s">
        <v>55</v>
      </c>
      <c r="D35" s="12" t="s">
        <v>24</v>
      </c>
      <c r="E35" s="3">
        <v>2541881600</v>
      </c>
      <c r="F35" s="3">
        <v>800</v>
      </c>
      <c r="G35" s="37"/>
      <c r="H35" s="37">
        <f>H36</f>
        <v>12438</v>
      </c>
      <c r="I35" s="37">
        <f>I36</f>
        <v>12438</v>
      </c>
      <c r="J35" s="55">
        <f t="shared" si="0"/>
        <v>100</v>
      </c>
    </row>
    <row r="36" spans="1:10" ht="15.75" x14ac:dyDescent="0.2">
      <c r="A36" s="49" t="s">
        <v>68</v>
      </c>
      <c r="B36" s="15">
        <v>925</v>
      </c>
      <c r="C36" s="12" t="s">
        <v>55</v>
      </c>
      <c r="D36" s="12" t="s">
        <v>24</v>
      </c>
      <c r="E36" s="3">
        <v>2541881600</v>
      </c>
      <c r="F36" s="3">
        <v>830</v>
      </c>
      <c r="G36" s="37"/>
      <c r="H36" s="37">
        <v>12438</v>
      </c>
      <c r="I36" s="37">
        <v>12438</v>
      </c>
      <c r="J36" s="55">
        <f t="shared" si="0"/>
        <v>100</v>
      </c>
    </row>
    <row r="37" spans="1:10" ht="63" x14ac:dyDescent="0.2">
      <c r="A37" s="60" t="s">
        <v>59</v>
      </c>
      <c r="B37" s="54">
        <v>925</v>
      </c>
      <c r="C37" s="25" t="s">
        <v>55</v>
      </c>
      <c r="D37" s="25" t="s">
        <v>24</v>
      </c>
      <c r="E37" s="24" t="s">
        <v>72</v>
      </c>
      <c r="F37" s="24"/>
      <c r="G37" s="36">
        <f>G38</f>
        <v>3554889.36</v>
      </c>
      <c r="H37" s="36">
        <f>H38</f>
        <v>3554889.36</v>
      </c>
      <c r="I37" s="37" t="s">
        <v>65</v>
      </c>
      <c r="J37" s="55"/>
    </row>
    <row r="38" spans="1:10" ht="31.5" x14ac:dyDescent="0.2">
      <c r="A38" s="2" t="s">
        <v>46</v>
      </c>
      <c r="B38" s="15">
        <v>925</v>
      </c>
      <c r="C38" s="12" t="s">
        <v>55</v>
      </c>
      <c r="D38" s="12" t="s">
        <v>24</v>
      </c>
      <c r="E38" s="3" t="s">
        <v>72</v>
      </c>
      <c r="F38" s="3">
        <v>200</v>
      </c>
      <c r="G38" s="37">
        <f>G39</f>
        <v>3554889.36</v>
      </c>
      <c r="H38" s="37">
        <f>H39</f>
        <v>3554889.36</v>
      </c>
      <c r="I38" s="37"/>
      <c r="J38" s="55"/>
    </row>
    <row r="39" spans="1:10" ht="47.25" x14ac:dyDescent="0.2">
      <c r="A39" s="2" t="s">
        <v>43</v>
      </c>
      <c r="B39" s="15">
        <v>925</v>
      </c>
      <c r="C39" s="12" t="s">
        <v>55</v>
      </c>
      <c r="D39" s="12" t="s">
        <v>24</v>
      </c>
      <c r="E39" s="3" t="s">
        <v>72</v>
      </c>
      <c r="F39" s="3">
        <v>240</v>
      </c>
      <c r="G39" s="37">
        <v>3554889.36</v>
      </c>
      <c r="H39" s="37">
        <v>3554889.36</v>
      </c>
      <c r="I39" s="37"/>
      <c r="J39" s="55"/>
    </row>
    <row r="40" spans="1:10" ht="24.75" customHeight="1" x14ac:dyDescent="0.2">
      <c r="A40" s="4" t="s">
        <v>28</v>
      </c>
      <c r="B40" s="47">
        <v>925</v>
      </c>
      <c r="C40" s="46" t="s">
        <v>15</v>
      </c>
      <c r="D40" s="4"/>
      <c r="E40" s="6" t="s">
        <v>2</v>
      </c>
      <c r="F40" s="6" t="s">
        <v>2</v>
      </c>
      <c r="G40" s="38">
        <f>G41</f>
        <v>3400865.3499999996</v>
      </c>
      <c r="H40" s="38">
        <f>H41</f>
        <v>3400865.3499999996</v>
      </c>
      <c r="I40" s="38">
        <f>I41</f>
        <v>895895.26</v>
      </c>
      <c r="J40" s="55">
        <f t="shared" si="0"/>
        <v>26.343155867667626</v>
      </c>
    </row>
    <row r="41" spans="1:10" ht="27" customHeight="1" x14ac:dyDescent="0.2">
      <c r="A41" s="23" t="s">
        <v>26</v>
      </c>
      <c r="B41" s="54">
        <v>925</v>
      </c>
      <c r="C41" s="24" t="s">
        <v>15</v>
      </c>
      <c r="D41" s="25" t="s">
        <v>11</v>
      </c>
      <c r="E41" s="24"/>
      <c r="F41" s="24"/>
      <c r="G41" s="36">
        <f>G42+G45+G48+G51+G54</f>
        <v>3400865.3499999996</v>
      </c>
      <c r="H41" s="36">
        <f>H42+H45+H48+H51+H54</f>
        <v>3400865.3499999996</v>
      </c>
      <c r="I41" s="36">
        <f>I42+I45+I48+I51</f>
        <v>895895.26</v>
      </c>
      <c r="J41" s="55">
        <f t="shared" si="0"/>
        <v>26.343155867667626</v>
      </c>
    </row>
    <row r="42" spans="1:10" ht="15.75" x14ac:dyDescent="0.2">
      <c r="A42" s="23" t="s">
        <v>49</v>
      </c>
      <c r="B42" s="54">
        <v>925</v>
      </c>
      <c r="C42" s="24" t="s">
        <v>15</v>
      </c>
      <c r="D42" s="25" t="s">
        <v>11</v>
      </c>
      <c r="E42" s="24">
        <v>2541981690</v>
      </c>
      <c r="F42" s="24"/>
      <c r="G42" s="36">
        <f t="shared" ref="G42:I43" si="4">G43</f>
        <v>1527912</v>
      </c>
      <c r="H42" s="36">
        <f t="shared" si="4"/>
        <v>1527912</v>
      </c>
      <c r="I42" s="36">
        <f t="shared" si="4"/>
        <v>676409.42</v>
      </c>
      <c r="J42" s="55">
        <f t="shared" si="0"/>
        <v>44.270181790574327</v>
      </c>
    </row>
    <row r="43" spans="1:10" ht="31.5" x14ac:dyDescent="0.2">
      <c r="A43" s="2" t="s">
        <v>46</v>
      </c>
      <c r="B43" s="15">
        <v>925</v>
      </c>
      <c r="C43" s="3" t="s">
        <v>15</v>
      </c>
      <c r="D43" s="12" t="s">
        <v>11</v>
      </c>
      <c r="E43" s="3">
        <v>2541981690</v>
      </c>
      <c r="F43" s="3">
        <v>200</v>
      </c>
      <c r="G43" s="37">
        <f t="shared" si="4"/>
        <v>1527912</v>
      </c>
      <c r="H43" s="37">
        <f t="shared" si="4"/>
        <v>1527912</v>
      </c>
      <c r="I43" s="37">
        <f t="shared" si="4"/>
        <v>676409.42</v>
      </c>
      <c r="J43" s="55">
        <f t="shared" si="0"/>
        <v>44.270181790574327</v>
      </c>
    </row>
    <row r="44" spans="1:10" ht="47.25" x14ac:dyDescent="0.2">
      <c r="A44" s="2" t="s">
        <v>43</v>
      </c>
      <c r="B44" s="15">
        <v>925</v>
      </c>
      <c r="C44" s="3" t="s">
        <v>15</v>
      </c>
      <c r="D44" s="12" t="s">
        <v>11</v>
      </c>
      <c r="E44" s="3">
        <v>2541981690</v>
      </c>
      <c r="F44" s="3">
        <v>240</v>
      </c>
      <c r="G44" s="37">
        <v>1527912</v>
      </c>
      <c r="H44" s="37">
        <v>1527912</v>
      </c>
      <c r="I44" s="37">
        <v>676409.42</v>
      </c>
      <c r="J44" s="55">
        <f t="shared" si="0"/>
        <v>44.270181790574327</v>
      </c>
    </row>
    <row r="45" spans="1:10" ht="15.75" x14ac:dyDescent="0.2">
      <c r="A45" s="23" t="s">
        <v>34</v>
      </c>
      <c r="B45" s="54">
        <v>925</v>
      </c>
      <c r="C45" s="24" t="s">
        <v>15</v>
      </c>
      <c r="D45" s="25" t="s">
        <v>11</v>
      </c>
      <c r="E45" s="24">
        <v>2542081700</v>
      </c>
      <c r="F45" s="24"/>
      <c r="G45" s="36">
        <f t="shared" ref="G45:I46" si="5">G46</f>
        <v>10000</v>
      </c>
      <c r="H45" s="36">
        <f t="shared" si="5"/>
        <v>10000</v>
      </c>
      <c r="I45" s="36">
        <f t="shared" si="5"/>
        <v>4004</v>
      </c>
      <c r="J45" s="55">
        <f t="shared" si="0"/>
        <v>40.04</v>
      </c>
    </row>
    <row r="46" spans="1:10" ht="31.5" x14ac:dyDescent="0.2">
      <c r="A46" s="2" t="s">
        <v>46</v>
      </c>
      <c r="B46" s="15">
        <v>925</v>
      </c>
      <c r="C46" s="3" t="s">
        <v>15</v>
      </c>
      <c r="D46" s="12" t="s">
        <v>11</v>
      </c>
      <c r="E46" s="3">
        <v>2542081700</v>
      </c>
      <c r="F46" s="3">
        <v>200</v>
      </c>
      <c r="G46" s="37">
        <f t="shared" si="5"/>
        <v>10000</v>
      </c>
      <c r="H46" s="37">
        <f t="shared" si="5"/>
        <v>10000</v>
      </c>
      <c r="I46" s="37">
        <f t="shared" si="5"/>
        <v>4004</v>
      </c>
      <c r="J46" s="55">
        <f t="shared" si="0"/>
        <v>40.04</v>
      </c>
    </row>
    <row r="47" spans="1:10" ht="47.25" x14ac:dyDescent="0.2">
      <c r="A47" s="2" t="s">
        <v>43</v>
      </c>
      <c r="B47" s="15">
        <v>925</v>
      </c>
      <c r="C47" s="3" t="s">
        <v>15</v>
      </c>
      <c r="D47" s="12" t="s">
        <v>11</v>
      </c>
      <c r="E47" s="3">
        <v>2542081700</v>
      </c>
      <c r="F47" s="3">
        <v>240</v>
      </c>
      <c r="G47" s="37">
        <v>10000</v>
      </c>
      <c r="H47" s="37">
        <v>10000</v>
      </c>
      <c r="I47" s="37">
        <v>4004</v>
      </c>
      <c r="J47" s="55">
        <f t="shared" si="0"/>
        <v>40.04</v>
      </c>
    </row>
    <row r="48" spans="1:10" ht="31.5" x14ac:dyDescent="0.2">
      <c r="A48" s="23" t="s">
        <v>35</v>
      </c>
      <c r="B48" s="54">
        <v>925</v>
      </c>
      <c r="C48" s="24" t="s">
        <v>15</v>
      </c>
      <c r="D48" s="25" t="s">
        <v>11</v>
      </c>
      <c r="E48" s="24">
        <v>2542181710</v>
      </c>
      <c r="F48" s="24"/>
      <c r="G48" s="36">
        <f t="shared" ref="G48:I49" si="6">G49</f>
        <v>252760</v>
      </c>
      <c r="H48" s="36">
        <f t="shared" si="6"/>
        <v>252760</v>
      </c>
      <c r="I48" s="36">
        <f t="shared" si="6"/>
        <v>52793.62</v>
      </c>
      <c r="J48" s="55">
        <f t="shared" si="0"/>
        <v>20.886857097642032</v>
      </c>
    </row>
    <row r="49" spans="1:10" ht="31.5" x14ac:dyDescent="0.2">
      <c r="A49" s="2" t="s">
        <v>46</v>
      </c>
      <c r="B49" s="15">
        <v>925</v>
      </c>
      <c r="C49" s="3" t="s">
        <v>15</v>
      </c>
      <c r="D49" s="12" t="s">
        <v>11</v>
      </c>
      <c r="E49" s="3">
        <v>2542181710</v>
      </c>
      <c r="F49" s="3">
        <v>200</v>
      </c>
      <c r="G49" s="37">
        <f t="shared" si="6"/>
        <v>252760</v>
      </c>
      <c r="H49" s="37">
        <f t="shared" si="6"/>
        <v>252760</v>
      </c>
      <c r="I49" s="37">
        <f>I50</f>
        <v>52793.62</v>
      </c>
      <c r="J49" s="55">
        <f t="shared" si="0"/>
        <v>20.886857097642032</v>
      </c>
    </row>
    <row r="50" spans="1:10" ht="47.25" x14ac:dyDescent="0.2">
      <c r="A50" s="2" t="s">
        <v>43</v>
      </c>
      <c r="B50" s="15">
        <v>925</v>
      </c>
      <c r="C50" s="3" t="s">
        <v>15</v>
      </c>
      <c r="D50" s="12" t="s">
        <v>11</v>
      </c>
      <c r="E50" s="3">
        <v>2542181710</v>
      </c>
      <c r="F50" s="3">
        <v>240</v>
      </c>
      <c r="G50" s="37">
        <v>252760</v>
      </c>
      <c r="H50" s="37">
        <v>252760</v>
      </c>
      <c r="I50" s="37">
        <v>52793.62</v>
      </c>
      <c r="J50" s="55">
        <f t="shared" si="0"/>
        <v>20.886857097642032</v>
      </c>
    </row>
    <row r="51" spans="1:10" ht="15.75" x14ac:dyDescent="0.2">
      <c r="A51" s="23" t="s">
        <v>50</v>
      </c>
      <c r="B51" s="54">
        <v>925</v>
      </c>
      <c r="C51" s="24" t="s">
        <v>15</v>
      </c>
      <c r="D51" s="25" t="s">
        <v>11</v>
      </c>
      <c r="E51" s="24">
        <v>2542281730</v>
      </c>
      <c r="F51" s="24"/>
      <c r="G51" s="36">
        <f t="shared" ref="G51:I52" si="7">G52</f>
        <v>353640.47</v>
      </c>
      <c r="H51" s="36">
        <f t="shared" si="7"/>
        <v>353640.47</v>
      </c>
      <c r="I51" s="36">
        <f t="shared" si="7"/>
        <v>162688.22</v>
      </c>
      <c r="J51" s="55">
        <f t="shared" si="0"/>
        <v>46.003846788236658</v>
      </c>
    </row>
    <row r="52" spans="1:10" ht="31.5" x14ac:dyDescent="0.2">
      <c r="A52" s="2" t="s">
        <v>46</v>
      </c>
      <c r="B52" s="15">
        <v>925</v>
      </c>
      <c r="C52" s="3" t="s">
        <v>15</v>
      </c>
      <c r="D52" s="12" t="s">
        <v>11</v>
      </c>
      <c r="E52" s="3">
        <v>2542281730</v>
      </c>
      <c r="F52" s="3">
        <v>200</v>
      </c>
      <c r="G52" s="37">
        <f t="shared" si="7"/>
        <v>353640.47</v>
      </c>
      <c r="H52" s="37">
        <f t="shared" si="7"/>
        <v>353640.47</v>
      </c>
      <c r="I52" s="37">
        <f t="shared" si="7"/>
        <v>162688.22</v>
      </c>
      <c r="J52" s="55">
        <f t="shared" si="0"/>
        <v>46.003846788236658</v>
      </c>
    </row>
    <row r="53" spans="1:10" ht="47.25" x14ac:dyDescent="0.2">
      <c r="A53" s="2" t="s">
        <v>43</v>
      </c>
      <c r="B53" s="15">
        <v>925</v>
      </c>
      <c r="C53" s="3" t="s">
        <v>15</v>
      </c>
      <c r="D53" s="12" t="s">
        <v>11</v>
      </c>
      <c r="E53" s="3">
        <v>2542281730</v>
      </c>
      <c r="F53" s="3">
        <v>240</v>
      </c>
      <c r="G53" s="37">
        <v>353640.47</v>
      </c>
      <c r="H53" s="37">
        <v>353640.47</v>
      </c>
      <c r="I53" s="37">
        <v>162688.22</v>
      </c>
      <c r="J53" s="55">
        <f t="shared" si="0"/>
        <v>46.003846788236658</v>
      </c>
    </row>
    <row r="54" spans="1:10" ht="31.5" x14ac:dyDescent="0.2">
      <c r="A54" s="61" t="s">
        <v>60</v>
      </c>
      <c r="B54" s="54">
        <v>925</v>
      </c>
      <c r="C54" s="24" t="s">
        <v>15</v>
      </c>
      <c r="D54" s="25" t="s">
        <v>11</v>
      </c>
      <c r="E54" s="24" t="s">
        <v>73</v>
      </c>
      <c r="F54" s="24"/>
      <c r="G54" s="36">
        <f>G55</f>
        <v>1256552.8799999999</v>
      </c>
      <c r="H54" s="36">
        <f>H55</f>
        <v>1256552.8799999999</v>
      </c>
      <c r="I54" s="37"/>
      <c r="J54" s="55"/>
    </row>
    <row r="55" spans="1:10" ht="31.5" x14ac:dyDescent="0.2">
      <c r="A55" s="2" t="s">
        <v>46</v>
      </c>
      <c r="B55" s="15">
        <v>925</v>
      </c>
      <c r="C55" s="3" t="s">
        <v>15</v>
      </c>
      <c r="D55" s="12" t="s">
        <v>11</v>
      </c>
      <c r="E55" s="3" t="s">
        <v>73</v>
      </c>
      <c r="F55" s="3">
        <v>200</v>
      </c>
      <c r="G55" s="37">
        <f>G56</f>
        <v>1256552.8799999999</v>
      </c>
      <c r="H55" s="37">
        <f>H56</f>
        <v>1256552.8799999999</v>
      </c>
      <c r="I55" s="37"/>
      <c r="J55" s="55"/>
    </row>
    <row r="56" spans="1:10" ht="47.25" x14ac:dyDescent="0.2">
      <c r="A56" s="2" t="s">
        <v>43</v>
      </c>
      <c r="B56" s="15">
        <v>925</v>
      </c>
      <c r="C56" s="3" t="s">
        <v>15</v>
      </c>
      <c r="D56" s="12" t="s">
        <v>11</v>
      </c>
      <c r="E56" s="3" t="s">
        <v>73</v>
      </c>
      <c r="F56" s="3">
        <v>240</v>
      </c>
      <c r="G56" s="37">
        <v>1256552.8799999999</v>
      </c>
      <c r="H56" s="37">
        <v>1256552.8799999999</v>
      </c>
      <c r="I56" s="37"/>
      <c r="J56" s="55"/>
    </row>
    <row r="57" spans="1:10" ht="28.5" customHeight="1" x14ac:dyDescent="0.2">
      <c r="A57" s="4" t="s">
        <v>29</v>
      </c>
      <c r="B57" s="56">
        <v>925</v>
      </c>
      <c r="C57" s="5" t="s">
        <v>16</v>
      </c>
      <c r="D57" s="6" t="s">
        <v>2</v>
      </c>
      <c r="E57" s="6" t="s">
        <v>2</v>
      </c>
      <c r="F57" s="6" t="s">
        <v>2</v>
      </c>
      <c r="G57" s="38">
        <f t="shared" ref="G57:H60" si="8">G58</f>
        <v>5000</v>
      </c>
      <c r="H57" s="38">
        <f t="shared" si="8"/>
        <v>5000</v>
      </c>
      <c r="I57" s="38"/>
      <c r="J57" s="55"/>
    </row>
    <row r="58" spans="1:10" ht="15.75" x14ac:dyDescent="0.2">
      <c r="A58" s="29" t="s">
        <v>51</v>
      </c>
      <c r="B58" s="54">
        <v>925</v>
      </c>
      <c r="C58" s="30" t="s">
        <v>16</v>
      </c>
      <c r="D58" s="30" t="s">
        <v>16</v>
      </c>
      <c r="E58" s="31" t="s">
        <v>2</v>
      </c>
      <c r="F58" s="31" t="s">
        <v>2</v>
      </c>
      <c r="G58" s="35">
        <f t="shared" si="8"/>
        <v>5000</v>
      </c>
      <c r="H58" s="35">
        <f t="shared" si="8"/>
        <v>5000</v>
      </c>
      <c r="I58" s="35"/>
      <c r="J58" s="55"/>
    </row>
    <row r="59" spans="1:10" ht="31.5" x14ac:dyDescent="0.2">
      <c r="A59" s="23" t="s">
        <v>52</v>
      </c>
      <c r="B59" s="54">
        <v>925</v>
      </c>
      <c r="C59" s="24" t="s">
        <v>16</v>
      </c>
      <c r="D59" s="24" t="s">
        <v>16</v>
      </c>
      <c r="E59" s="24">
        <v>2542482360</v>
      </c>
      <c r="F59" s="34" t="s">
        <v>2</v>
      </c>
      <c r="G59" s="39">
        <f t="shared" si="8"/>
        <v>5000</v>
      </c>
      <c r="H59" s="39">
        <f t="shared" si="8"/>
        <v>5000</v>
      </c>
      <c r="I59" s="39"/>
      <c r="J59" s="55"/>
    </row>
    <row r="60" spans="1:10" ht="31.5" x14ac:dyDescent="0.2">
      <c r="A60" s="2" t="s">
        <v>46</v>
      </c>
      <c r="B60" s="15">
        <v>925</v>
      </c>
      <c r="C60" s="3" t="s">
        <v>16</v>
      </c>
      <c r="D60" s="3" t="s">
        <v>16</v>
      </c>
      <c r="E60" s="3">
        <v>2542482360</v>
      </c>
      <c r="F60" s="3" t="s">
        <v>12</v>
      </c>
      <c r="G60" s="37">
        <f t="shared" si="8"/>
        <v>5000</v>
      </c>
      <c r="H60" s="37">
        <f t="shared" si="8"/>
        <v>5000</v>
      </c>
      <c r="I60" s="37"/>
      <c r="J60" s="55"/>
    </row>
    <row r="61" spans="1:10" ht="47.25" x14ac:dyDescent="0.2">
      <c r="A61" s="2" t="s">
        <v>43</v>
      </c>
      <c r="B61" s="15">
        <v>925</v>
      </c>
      <c r="C61" s="3" t="s">
        <v>16</v>
      </c>
      <c r="D61" s="3" t="s">
        <v>16</v>
      </c>
      <c r="E61" s="3">
        <v>2542482360</v>
      </c>
      <c r="F61" s="3" t="s">
        <v>13</v>
      </c>
      <c r="G61" s="37">
        <v>5000</v>
      </c>
      <c r="H61" s="37">
        <v>5000</v>
      </c>
      <c r="I61" s="37"/>
      <c r="J61" s="55"/>
    </row>
    <row r="62" spans="1:10" ht="15.75" x14ac:dyDescent="0.2">
      <c r="A62" s="4" t="s">
        <v>30</v>
      </c>
      <c r="B62" s="56">
        <v>925</v>
      </c>
      <c r="C62" s="5" t="s">
        <v>27</v>
      </c>
      <c r="D62" s="6" t="s">
        <v>2</v>
      </c>
      <c r="E62" s="6" t="s">
        <v>2</v>
      </c>
      <c r="F62" s="6" t="s">
        <v>2</v>
      </c>
      <c r="G62" s="38">
        <f t="shared" ref="G62:H65" si="9">G63</f>
        <v>4134322</v>
      </c>
      <c r="H62" s="38">
        <f t="shared" si="9"/>
        <v>4134322</v>
      </c>
      <c r="I62" s="38">
        <f>I63</f>
        <v>553460</v>
      </c>
      <c r="J62" s="55">
        <f t="shared" si="0"/>
        <v>13.386959216045581</v>
      </c>
    </row>
    <row r="63" spans="1:10" ht="15.75" x14ac:dyDescent="0.2">
      <c r="A63" s="29" t="s">
        <v>31</v>
      </c>
      <c r="B63" s="54">
        <v>925</v>
      </c>
      <c r="C63" s="30" t="s">
        <v>27</v>
      </c>
      <c r="D63" s="30" t="s">
        <v>9</v>
      </c>
      <c r="E63" s="31" t="s">
        <v>2</v>
      </c>
      <c r="F63" s="31" t="s">
        <v>2</v>
      </c>
      <c r="G63" s="35">
        <f t="shared" si="9"/>
        <v>4134322</v>
      </c>
      <c r="H63" s="35">
        <f t="shared" si="9"/>
        <v>4134322</v>
      </c>
      <c r="I63" s="35">
        <f>I64</f>
        <v>553460</v>
      </c>
      <c r="J63" s="55">
        <f t="shared" si="0"/>
        <v>13.386959216045581</v>
      </c>
    </row>
    <row r="64" spans="1:10" ht="110.25" x14ac:dyDescent="0.2">
      <c r="A64" s="23" t="s">
        <v>53</v>
      </c>
      <c r="B64" s="54">
        <v>925</v>
      </c>
      <c r="C64" s="30" t="s">
        <v>27</v>
      </c>
      <c r="D64" s="30" t="s">
        <v>9</v>
      </c>
      <c r="E64" s="31">
        <v>2542584260</v>
      </c>
      <c r="F64" s="31"/>
      <c r="G64" s="35">
        <f t="shared" si="9"/>
        <v>4134322</v>
      </c>
      <c r="H64" s="35">
        <f t="shared" si="9"/>
        <v>4134322</v>
      </c>
      <c r="I64" s="35">
        <f>I65</f>
        <v>553460</v>
      </c>
      <c r="J64" s="55">
        <f t="shared" si="0"/>
        <v>13.386959216045581</v>
      </c>
    </row>
    <row r="65" spans="1:10" ht="15.75" x14ac:dyDescent="0.2">
      <c r="A65" s="17" t="s">
        <v>37</v>
      </c>
      <c r="B65" s="15">
        <v>925</v>
      </c>
      <c r="C65" s="8" t="s">
        <v>27</v>
      </c>
      <c r="D65" s="3" t="s">
        <v>9</v>
      </c>
      <c r="E65" s="14">
        <v>2542584260</v>
      </c>
      <c r="F65" s="3">
        <v>500</v>
      </c>
      <c r="G65" s="37">
        <f t="shared" si="9"/>
        <v>4134322</v>
      </c>
      <c r="H65" s="37">
        <f t="shared" si="9"/>
        <v>4134322</v>
      </c>
      <c r="I65" s="37">
        <f>I66</f>
        <v>553460</v>
      </c>
      <c r="J65" s="55">
        <f t="shared" si="0"/>
        <v>13.386959216045581</v>
      </c>
    </row>
    <row r="66" spans="1:10" ht="15.75" x14ac:dyDescent="0.2">
      <c r="A66" s="17" t="s">
        <v>38</v>
      </c>
      <c r="B66" s="15">
        <v>925</v>
      </c>
      <c r="C66" s="8" t="s">
        <v>27</v>
      </c>
      <c r="D66" s="3" t="s">
        <v>9</v>
      </c>
      <c r="E66" s="14">
        <v>2542584260</v>
      </c>
      <c r="F66" s="3">
        <v>540</v>
      </c>
      <c r="G66" s="37">
        <v>4134322</v>
      </c>
      <c r="H66" s="37">
        <v>4134322</v>
      </c>
      <c r="I66" s="37">
        <v>553460</v>
      </c>
      <c r="J66" s="55">
        <f t="shared" si="0"/>
        <v>13.386959216045581</v>
      </c>
    </row>
    <row r="67" spans="1:10" ht="15.75" hidden="1" x14ac:dyDescent="0.2">
      <c r="A67" s="21" t="s">
        <v>32</v>
      </c>
      <c r="B67" s="62">
        <v>925</v>
      </c>
      <c r="C67" s="19" t="s">
        <v>25</v>
      </c>
      <c r="D67" s="20" t="s">
        <v>2</v>
      </c>
      <c r="E67" s="20" t="s">
        <v>2</v>
      </c>
      <c r="F67" s="20" t="s">
        <v>2</v>
      </c>
      <c r="G67" s="42">
        <f t="shared" ref="G67:H70" si="10">G68</f>
        <v>0</v>
      </c>
      <c r="H67" s="42">
        <f t="shared" si="10"/>
        <v>0</v>
      </c>
      <c r="I67" s="42"/>
      <c r="J67" s="55" t="e">
        <f t="shared" si="0"/>
        <v>#DIV/0!</v>
      </c>
    </row>
    <row r="68" spans="1:10" ht="15.75" hidden="1" x14ac:dyDescent="0.2">
      <c r="A68" s="22" t="s">
        <v>33</v>
      </c>
      <c r="B68" s="15">
        <v>925</v>
      </c>
      <c r="C68" s="13" t="s">
        <v>25</v>
      </c>
      <c r="D68" s="13" t="s">
        <v>9</v>
      </c>
      <c r="E68" s="14" t="s">
        <v>2</v>
      </c>
      <c r="F68" s="14" t="s">
        <v>2</v>
      </c>
      <c r="G68" s="43">
        <f t="shared" si="10"/>
        <v>0</v>
      </c>
      <c r="H68" s="43">
        <f t="shared" si="10"/>
        <v>0</v>
      </c>
      <c r="I68" s="43"/>
      <c r="J68" s="55" t="e">
        <f t="shared" si="0"/>
        <v>#DIV/0!</v>
      </c>
    </row>
    <row r="69" spans="1:10" ht="31.5" hidden="1" x14ac:dyDescent="0.2">
      <c r="A69" s="17" t="s">
        <v>54</v>
      </c>
      <c r="B69" s="15">
        <v>925</v>
      </c>
      <c r="C69" s="3" t="s">
        <v>25</v>
      </c>
      <c r="D69" s="3" t="s">
        <v>9</v>
      </c>
      <c r="E69" s="3"/>
      <c r="F69" s="7" t="s">
        <v>2</v>
      </c>
      <c r="G69" s="44">
        <f t="shared" si="10"/>
        <v>0</v>
      </c>
      <c r="H69" s="44">
        <f t="shared" si="10"/>
        <v>0</v>
      </c>
      <c r="I69" s="44"/>
      <c r="J69" s="55" t="e">
        <f t="shared" si="0"/>
        <v>#DIV/0!</v>
      </c>
    </row>
    <row r="70" spans="1:10" ht="31.5" hidden="1" x14ac:dyDescent="0.2">
      <c r="A70" s="16" t="s">
        <v>20</v>
      </c>
      <c r="B70" s="15">
        <v>925</v>
      </c>
      <c r="C70" s="3" t="s">
        <v>25</v>
      </c>
      <c r="D70" s="3" t="s">
        <v>9</v>
      </c>
      <c r="E70" s="3"/>
      <c r="F70" s="3" t="s">
        <v>21</v>
      </c>
      <c r="G70" s="37">
        <f t="shared" si="10"/>
        <v>0</v>
      </c>
      <c r="H70" s="37">
        <f t="shared" si="10"/>
        <v>0</v>
      </c>
      <c r="I70" s="37"/>
      <c r="J70" s="55" t="e">
        <f t="shared" si="0"/>
        <v>#DIV/0!</v>
      </c>
    </row>
    <row r="71" spans="1:10" ht="31.5" hidden="1" x14ac:dyDescent="0.2">
      <c r="A71" s="2" t="s">
        <v>44</v>
      </c>
      <c r="B71" s="15">
        <v>925</v>
      </c>
      <c r="C71" s="3" t="s">
        <v>25</v>
      </c>
      <c r="D71" s="3" t="s">
        <v>9</v>
      </c>
      <c r="E71" s="3"/>
      <c r="F71" s="3">
        <v>320</v>
      </c>
      <c r="G71" s="37"/>
      <c r="H71" s="37"/>
      <c r="I71" s="37"/>
      <c r="J71" s="55" t="e">
        <f t="shared" si="0"/>
        <v>#DIV/0!</v>
      </c>
    </row>
    <row r="72" spans="1:10" ht="15.75" x14ac:dyDescent="0.2">
      <c r="A72" s="4" t="s">
        <v>0</v>
      </c>
      <c r="B72" s="56">
        <v>925</v>
      </c>
      <c r="C72" s="5" t="s">
        <v>17</v>
      </c>
      <c r="D72" s="6" t="s">
        <v>2</v>
      </c>
      <c r="E72" s="6" t="s">
        <v>2</v>
      </c>
      <c r="F72" s="6" t="s">
        <v>2</v>
      </c>
      <c r="G72" s="38">
        <f t="shared" ref="G72:H75" si="11">G73</f>
        <v>5000</v>
      </c>
      <c r="H72" s="38">
        <f t="shared" si="11"/>
        <v>5000</v>
      </c>
      <c r="I72" s="38"/>
      <c r="J72" s="55"/>
    </row>
    <row r="73" spans="1:10" ht="15.75" x14ac:dyDescent="0.2">
      <c r="A73" s="29" t="s">
        <v>1</v>
      </c>
      <c r="B73" s="54">
        <v>925</v>
      </c>
      <c r="C73" s="30" t="s">
        <v>17</v>
      </c>
      <c r="D73" s="30" t="s">
        <v>10</v>
      </c>
      <c r="E73" s="31" t="s">
        <v>2</v>
      </c>
      <c r="F73" s="31" t="s">
        <v>2</v>
      </c>
      <c r="G73" s="35">
        <f t="shared" si="11"/>
        <v>5000</v>
      </c>
      <c r="H73" s="35">
        <f t="shared" si="11"/>
        <v>5000</v>
      </c>
      <c r="I73" s="35"/>
      <c r="J73" s="55"/>
    </row>
    <row r="74" spans="1:10" ht="31.5" x14ac:dyDescent="0.2">
      <c r="A74" s="23" t="s">
        <v>61</v>
      </c>
      <c r="B74" s="54">
        <v>925</v>
      </c>
      <c r="C74" s="24" t="s">
        <v>17</v>
      </c>
      <c r="D74" s="24" t="s">
        <v>10</v>
      </c>
      <c r="E74" s="24">
        <v>2542382300</v>
      </c>
      <c r="F74" s="34" t="s">
        <v>2</v>
      </c>
      <c r="G74" s="39">
        <f t="shared" si="11"/>
        <v>5000</v>
      </c>
      <c r="H74" s="39">
        <f t="shared" si="11"/>
        <v>5000</v>
      </c>
      <c r="I74" s="39"/>
      <c r="J74" s="55"/>
    </row>
    <row r="75" spans="1:10" ht="31.5" x14ac:dyDescent="0.2">
      <c r="A75" s="2" t="s">
        <v>46</v>
      </c>
      <c r="B75" s="15">
        <v>925</v>
      </c>
      <c r="C75" s="3" t="s">
        <v>17</v>
      </c>
      <c r="D75" s="3" t="s">
        <v>10</v>
      </c>
      <c r="E75" s="3">
        <v>2542382300</v>
      </c>
      <c r="F75" s="3">
        <v>200</v>
      </c>
      <c r="G75" s="37">
        <f t="shared" si="11"/>
        <v>5000</v>
      </c>
      <c r="H75" s="37">
        <f t="shared" si="11"/>
        <v>5000</v>
      </c>
      <c r="I75" s="37"/>
      <c r="J75" s="55"/>
    </row>
    <row r="76" spans="1:10" ht="47.25" x14ac:dyDescent="0.2">
      <c r="A76" s="2" t="s">
        <v>43</v>
      </c>
      <c r="B76" s="15">
        <v>925</v>
      </c>
      <c r="C76" s="3" t="s">
        <v>17</v>
      </c>
      <c r="D76" s="3" t="s">
        <v>10</v>
      </c>
      <c r="E76" s="3">
        <v>2542382300</v>
      </c>
      <c r="F76" s="3">
        <v>240</v>
      </c>
      <c r="G76" s="37">
        <v>5000</v>
      </c>
      <c r="H76" s="37">
        <v>5000</v>
      </c>
      <c r="I76" s="37"/>
      <c r="J76" s="55"/>
    </row>
    <row r="77" spans="1:10" ht="15.75" x14ac:dyDescent="0.2">
      <c r="A77" s="67" t="s">
        <v>41</v>
      </c>
      <c r="B77" s="67"/>
      <c r="C77" s="67"/>
      <c r="D77" s="67"/>
      <c r="E77" s="67"/>
      <c r="F77" s="67"/>
      <c r="G77" s="45">
        <f>G11+G20+G25+G30+G40+G57+G62+G72</f>
        <v>14828250.35</v>
      </c>
      <c r="H77" s="45">
        <f>H11+H20+H25+H30+H40+H57+H62+H72</f>
        <v>15296742.959999999</v>
      </c>
      <c r="I77" s="45">
        <f>I20+I25+I30+I40+I62</f>
        <v>3528887.29</v>
      </c>
      <c r="J77" s="55">
        <f>I77/H77%</f>
        <v>23.069533816628898</v>
      </c>
    </row>
  </sheetData>
  <mergeCells count="7">
    <mergeCell ref="C2:J2"/>
    <mergeCell ref="E1:J1"/>
    <mergeCell ref="A77:F77"/>
    <mergeCell ref="H6:J6"/>
    <mergeCell ref="A5:J5"/>
    <mergeCell ref="C4:J4"/>
    <mergeCell ref="C3:J3"/>
  </mergeCells>
  <phoneticPr fontId="0" type="noConversion"/>
  <pageMargins left="0.78740157480314965" right="0.39370078740157483" top="0.39370078740157483" bottom="0.39370078740157483" header="7.874015748031496E-2" footer="0"/>
  <pageSetup paperSize="9" scale="59" orientation="portrait" r:id="rId1"/>
  <headerFooter alignWithMargins="0">
    <oddHeader>&amp;C&amp;P</oddHead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Жирятино</vt:lpstr>
      <vt:lpstr>Жирятино!Область_печати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2022-12-15T14:33:31Z</dcterms:modified>
</cp:coreProperties>
</file>