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ocuments\КСП\2024 год\2024 год 2 квартал\"/>
    </mc:Choice>
  </mc:AlternateContent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Table1!$A$1:$J$86</definedName>
  </definedNames>
  <calcPr calcId="162913"/>
</workbook>
</file>

<file path=xl/calcChain.xml><?xml version="1.0" encoding="utf-8"?>
<calcChain xmlns="http://schemas.openxmlformats.org/spreadsheetml/2006/main">
  <c r="H83" i="1" l="1"/>
  <c r="H82" i="1" s="1"/>
  <c r="H81" i="1" s="1"/>
  <c r="G83" i="1"/>
  <c r="G82" i="1" s="1"/>
  <c r="G81" i="1" s="1"/>
  <c r="H84" i="1"/>
  <c r="I84" i="1"/>
  <c r="I83" i="1" s="1"/>
  <c r="I82" i="1" s="1"/>
  <c r="I81" i="1" s="1"/>
  <c r="G84" i="1"/>
  <c r="H78" i="1"/>
  <c r="G78" i="1"/>
  <c r="H79" i="1"/>
  <c r="I79" i="1"/>
  <c r="I78" i="1" s="1"/>
  <c r="G79" i="1"/>
  <c r="H75" i="1"/>
  <c r="G75" i="1"/>
  <c r="H76" i="1"/>
  <c r="I76" i="1"/>
  <c r="I75" i="1" s="1"/>
  <c r="G76" i="1"/>
  <c r="H72" i="1"/>
  <c r="K72" i="1" s="1"/>
  <c r="I72" i="1"/>
  <c r="G72" i="1"/>
  <c r="G69" i="1" s="1"/>
  <c r="G65" i="1" s="1"/>
  <c r="G64" i="1" s="1"/>
  <c r="H70" i="1"/>
  <c r="I70" i="1"/>
  <c r="I69" i="1" s="1"/>
  <c r="K69" i="1" s="1"/>
  <c r="G70" i="1"/>
  <c r="H59" i="1"/>
  <c r="I59" i="1"/>
  <c r="G59" i="1"/>
  <c r="H49" i="1"/>
  <c r="I49" i="1"/>
  <c r="G49" i="1"/>
  <c r="H47" i="1"/>
  <c r="I47" i="1"/>
  <c r="G47" i="1"/>
  <c r="I38" i="1"/>
  <c r="H39" i="1"/>
  <c r="H38" i="1" s="1"/>
  <c r="I39" i="1"/>
  <c r="G39" i="1"/>
  <c r="G38" i="1" s="1"/>
  <c r="H33" i="1"/>
  <c r="H32" i="1" s="1"/>
  <c r="I33" i="1"/>
  <c r="I32" i="1" s="1"/>
  <c r="I31" i="1" s="1"/>
  <c r="G33" i="1"/>
  <c r="G32" i="1" s="1"/>
  <c r="H28" i="1"/>
  <c r="H27" i="1" s="1"/>
  <c r="G28" i="1"/>
  <c r="G27" i="1" s="1"/>
  <c r="H29" i="1"/>
  <c r="I29" i="1"/>
  <c r="I28" i="1" s="1"/>
  <c r="I27" i="1" s="1"/>
  <c r="G29" i="1"/>
  <c r="H21" i="1"/>
  <c r="I21" i="1"/>
  <c r="G21" i="1"/>
  <c r="H19" i="1"/>
  <c r="I19" i="1"/>
  <c r="G19" i="1"/>
  <c r="H16" i="1"/>
  <c r="G16" i="1"/>
  <c r="H17" i="1"/>
  <c r="I17" i="1"/>
  <c r="I16" i="1" s="1"/>
  <c r="G17" i="1"/>
  <c r="H13" i="1"/>
  <c r="H12" i="1" s="1"/>
  <c r="H11" i="1" s="1"/>
  <c r="I13" i="1"/>
  <c r="I12" i="1" s="1"/>
  <c r="I11" i="1" s="1"/>
  <c r="G13" i="1"/>
  <c r="G12" i="1" s="1"/>
  <c r="G11" i="1" s="1"/>
  <c r="H69" i="1"/>
  <c r="H58" i="1"/>
  <c r="H57" i="1" s="1"/>
  <c r="H56" i="1" s="1"/>
  <c r="I58" i="1"/>
  <c r="I57" i="1"/>
  <c r="I56" i="1" s="1"/>
  <c r="K74" i="1"/>
  <c r="K73" i="1"/>
  <c r="J26" i="1"/>
  <c r="H25" i="1"/>
  <c r="H24" i="1" s="1"/>
  <c r="H23" i="1" s="1"/>
  <c r="I25" i="1"/>
  <c r="I24" i="1" s="1"/>
  <c r="G25" i="1"/>
  <c r="G24" i="1" s="1"/>
  <c r="G23" i="1" s="1"/>
  <c r="G31" i="1" l="1"/>
  <c r="G10" i="1"/>
  <c r="I65" i="1"/>
  <c r="I64" i="1" s="1"/>
  <c r="I23" i="1"/>
  <c r="J24" i="1"/>
  <c r="J25" i="1"/>
  <c r="J23" i="1" l="1"/>
  <c r="I10" i="1"/>
  <c r="I9" i="1" s="1"/>
  <c r="I86" i="1" s="1"/>
  <c r="G46" i="1"/>
  <c r="G45" i="1" s="1"/>
  <c r="G44" i="1" s="1"/>
  <c r="G58" i="1"/>
  <c r="G57" i="1" s="1"/>
  <c r="G56" i="1" s="1"/>
  <c r="K11" i="1"/>
  <c r="K12" i="1"/>
  <c r="K13" i="1"/>
  <c r="K14" i="1"/>
  <c r="K15" i="1"/>
  <c r="K16" i="1"/>
  <c r="K17" i="1"/>
  <c r="K18" i="1"/>
  <c r="K19" i="1"/>
  <c r="K20" i="1"/>
  <c r="K21" i="1"/>
  <c r="K22" i="1"/>
  <c r="K27" i="1"/>
  <c r="K28" i="1"/>
  <c r="K29" i="1"/>
  <c r="K30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6" i="1"/>
  <c r="K67" i="1"/>
  <c r="K68" i="1"/>
  <c r="K70" i="1"/>
  <c r="K71" i="1"/>
  <c r="K75" i="1"/>
  <c r="K76" i="1"/>
  <c r="K77" i="1"/>
  <c r="K80" i="1"/>
  <c r="K81" i="1"/>
  <c r="K82" i="1"/>
  <c r="K83" i="1"/>
  <c r="K84" i="1"/>
  <c r="K85" i="1"/>
  <c r="G9" i="1" l="1"/>
  <c r="G86" i="1" s="1"/>
  <c r="M56" i="1"/>
  <c r="H65" i="1" l="1"/>
  <c r="H64" i="1" s="1"/>
  <c r="K79" i="1"/>
  <c r="K33" i="1" l="1"/>
  <c r="K78" i="1"/>
  <c r="H10" i="1" l="1"/>
  <c r="H9" i="1" s="1"/>
  <c r="H86" i="1" s="1"/>
  <c r="H31" i="1"/>
  <c r="K64" i="1"/>
  <c r="K65" i="1"/>
  <c r="K32" i="1"/>
  <c r="K86" i="1" l="1"/>
  <c r="M86" i="1"/>
  <c r="K10" i="1"/>
  <c r="M9" i="1" l="1"/>
  <c r="K9" i="1"/>
</calcChain>
</file>

<file path=xl/sharedStrings.xml><?xml version="1.0" encoding="utf-8"?>
<sst xmlns="http://schemas.openxmlformats.org/spreadsheetml/2006/main" count="461" uniqueCount="106">
  <si>
    <t/>
  </si>
  <si>
    <t>Наименование</t>
  </si>
  <si>
    <t>ГРБС</t>
  </si>
  <si>
    <t>Рз</t>
  </si>
  <si>
    <t>Пр</t>
  </si>
  <si>
    <t>ЦСР</t>
  </si>
  <si>
    <t>ВР</t>
  </si>
  <si>
    <t>1</t>
  </si>
  <si>
    <t>2</t>
  </si>
  <si>
    <t>3</t>
  </si>
  <si>
    <t>4</t>
  </si>
  <si>
    <t>5</t>
  </si>
  <si>
    <t>6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</si>
  <si>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</si>
  <si>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</si>
  <si>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</si>
  <si>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</si>
  <si>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</si>
  <si>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</si>
  <si>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</si>
  <si>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</si>
  <si>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</si>
  <si>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</si>
  <si>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</si>
  <si>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</si>
  <si>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</si>
  <si>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</si>
  <si>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</si>
  <si>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</si>
  <si>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</si>
  <si>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</si>
  <si>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</si>
  <si>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</si>
  <si>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</si>
  <si>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</si>
  <si>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</si>
  <si>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</si>
  <si>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</si>
  <si>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</si>
  <si>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</si>
  <si>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</si>
  <si>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</si>
  <si>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</si>
  <si>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</si>
  <si>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</si>
  <si>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</si>
  <si>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</si>
  <si>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</si>
  <si>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</si>
  <si>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Опубликование нормативных правовых актов муниципальных образований и иной официальной информации</t>
  </si>
  <si>
    <t>23 4 28 80100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</si>
  <si>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</si>
  <si>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</si>
  <si>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</si>
  <si>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</si>
  <si>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</si>
  <si>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</si>
  <si>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</si>
  <si>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</si>
  <si>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</si>
  <si>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</si>
  <si>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</si>
  <si>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в сфере пожарной безопасности</t>
  </si>
  <si>
    <t>23 4 16 81140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</si>
  <si>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</si>
  <si>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</si>
  <si>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</si>
  <si>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</si>
  <si>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23 4 18 81600</t>
  </si>
  <si>
    <t>Жилищно-коммунальное хозяйство</t>
  </si>
  <si>
    <t>05</t>
  </si>
  <si>
    <t>Благоустройство</t>
  </si>
  <si>
    <t>Организация и обеспечение освещения улиц</t>
  </si>
  <si>
    <t>23 4 19 81690</t>
  </si>
  <si>
    <t>Организация и содержание мест захоронения (кладбищ)</t>
  </si>
  <si>
    <t>23 4 21 81710</t>
  </si>
  <si>
    <t>07</t>
  </si>
  <si>
    <t>Социальная политика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</si>
  <si>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</si>
  <si>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</si>
  <si>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</si>
  <si>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</si>
  <si>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</si>
  <si>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</si>
  <si>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
</t>
  </si>
  <si>
    <t>23 4 30 84330</t>
  </si>
  <si>
    <t>23 4 27 S5871</t>
  </si>
  <si>
    <t>% исполнения уточненной бюджетной росписи</t>
  </si>
  <si>
    <t>Членские взносы некоммерческим организациям</t>
  </si>
  <si>
    <t>Приложение 3</t>
  </si>
  <si>
    <t>Обеспечение сохранности автомобильных дорог местного значения и условий безопасности движения по ним</t>
  </si>
  <si>
    <t>23 4 18 S6170</t>
  </si>
  <si>
    <t>Уточненный план на 2024 г.,           рублей</t>
  </si>
  <si>
    <t>Уточненная бюджетная роспись на 2024г.,                  рублей</t>
  </si>
  <si>
    <t>"Об утверждении отчета об исполнении  бюджета Морачевского сельского поселения Жирятинского муниципального района Брянской области за 1 полугодие 2024 года"</t>
  </si>
  <si>
    <t>Ведомственная структура расходов  бюджета Морачевского сельского поселения Жирятинского муниципального района Брянской области                                                               за 1 полугодие 2024 года</t>
  </si>
  <si>
    <t xml:space="preserve">Кассовое исполнение за 1 полуг.2024 г., рублей </t>
  </si>
  <si>
    <r>
      <t>Функционирование Правительства Российской Федерации, высших ис</t>
    </r>
    <r>
      <rPr>
        <sz val="12"/>
        <color rgb="FF0070C0"/>
        <rFont val="Times New Roman"/>
        <family val="1"/>
        <charset val="204"/>
      </rPr>
      <t>полнительных органов субъе</t>
    </r>
    <r>
      <rPr>
        <sz val="12"/>
        <color rgb="FF000000"/>
        <rFont val="Times New Roman"/>
        <family val="1"/>
        <charset val="204"/>
      </rPr>
      <t>ктов Российской Федерации, местных администраций</t>
    </r>
  </si>
  <si>
    <t>Обеспечение проведения выборов и референдумов</t>
  </si>
  <si>
    <t>Организация и проведение выборов и референдумов</t>
  </si>
  <si>
    <t>Специальные расходы</t>
  </si>
  <si>
    <t>Другие общегосударственные вопросы</t>
  </si>
  <si>
    <t>Исполнение судебных актов</t>
  </si>
  <si>
    <t>Реализация инициативных проектов (Ремонт братской могилы советским воинам в с. Морачево Жирятинского района)</t>
  </si>
  <si>
    <t>Публичные нормативные социальные выплаты гражданам</t>
  </si>
  <si>
    <t>к постановлению Морачевской сельской администрации    от 19 июля 2024 года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</si>
</sst>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family val="2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0" fillId="0" borderId="0" xfId="0" applyNumberFormat="1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view="pageBreakPreview" zoomScale="90" zoomScaleNormal="100" zoomScaleSheetLayoutView="90" workbookViewId="0">
      <selection activeCell="G2" sqref="G2:J2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19.5" customWidth="1"/>
    <col min="8" max="8" width="21.5" customWidth="1"/>
    <col min="9" max="9" width="18.5" customWidth="1"/>
    <col min="10" max="10" width="18" customWidth="1"/>
    <col min="11" max="11" width="13" bestFit="1" customWidth="1"/>
    <col min="13" max="13" width="14.6640625" customWidth="1"/>
  </cols>
  <sheetData>
    <row r="1" spans="1:13" ht="13.7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6"/>
      <c r="H1" s="26" t="s">
        <v>89</v>
      </c>
      <c r="I1" s="26"/>
      <c r="J1" s="26"/>
    </row>
    <row r="2" spans="1:13" ht="39" customHeight="1" x14ac:dyDescent="0.2">
      <c r="A2" s="1"/>
      <c r="B2" s="1"/>
      <c r="C2" s="1"/>
      <c r="D2" s="2"/>
      <c r="E2" s="2"/>
      <c r="F2" s="2"/>
      <c r="G2" s="30" t="s">
        <v>105</v>
      </c>
      <c r="H2" s="30"/>
      <c r="I2" s="30"/>
      <c r="J2" s="30"/>
    </row>
    <row r="3" spans="1:13" ht="66" customHeight="1" x14ac:dyDescent="0.2">
      <c r="A3" s="1"/>
      <c r="B3" s="1"/>
      <c r="C3" s="1"/>
      <c r="D3" s="2"/>
      <c r="E3" s="2"/>
      <c r="F3" s="2"/>
      <c r="G3" s="30" t="s">
        <v>94</v>
      </c>
      <c r="H3" s="30"/>
      <c r="I3" s="30"/>
      <c r="J3" s="30"/>
    </row>
    <row r="4" spans="1:13" ht="13.7" customHeight="1" x14ac:dyDescent="0.2">
      <c r="A4" s="1"/>
      <c r="B4" s="1"/>
      <c r="C4" s="1"/>
      <c r="D4" s="2"/>
      <c r="E4" s="2"/>
      <c r="F4" s="2"/>
      <c r="G4" s="16"/>
      <c r="H4" s="30"/>
      <c r="I4" s="31"/>
      <c r="J4" s="31"/>
    </row>
    <row r="5" spans="1:13" ht="43.5" customHeight="1" x14ac:dyDescent="0.2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3" ht="79.5" customHeight="1" x14ac:dyDescent="0.2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17" t="s">
        <v>92</v>
      </c>
      <c r="H7" s="17" t="s">
        <v>93</v>
      </c>
      <c r="I7" s="17" t="s">
        <v>96</v>
      </c>
      <c r="J7" s="17" t="s">
        <v>87</v>
      </c>
    </row>
    <row r="8" spans="1:13" ht="14.45" customHeight="1" x14ac:dyDescent="0.2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13">
        <v>7</v>
      </c>
      <c r="H8" s="13">
        <v>8</v>
      </c>
      <c r="I8" s="13">
        <v>9</v>
      </c>
      <c r="J8" s="13">
        <v>10</v>
      </c>
    </row>
    <row r="9" spans="1:13" ht="64.5" customHeight="1" x14ac:dyDescent="0.2">
      <c r="A9" s="4" t="s">
        <v>13</v>
      </c>
      <c r="B9" s="5" t="s">
        <v>14</v>
      </c>
      <c r="C9" s="5" t="s">
        <v>0</v>
      </c>
      <c r="D9" s="5" t="s">
        <v>0</v>
      </c>
      <c r="E9" s="6" t="s">
        <v>0</v>
      </c>
      <c r="F9" s="6" t="s">
        <v>0</v>
      </c>
      <c r="G9" s="21">
        <f>G10+G44+G51+G56+G64+G81</f>
        <v>4729439.43</v>
      </c>
      <c r="H9" s="21">
        <f t="shared" ref="H9:I9" si="0">H10+H44+H51+H56+H64+H81</f>
        <v>4729139.43</v>
      </c>
      <c r="I9" s="21">
        <f t="shared" si="0"/>
        <v>1161932.21</v>
      </c>
      <c r="J9" s="7">
        <v>24.57</v>
      </c>
      <c r="K9">
        <f>I9/H9%</f>
        <v>24.569633168967489</v>
      </c>
      <c r="M9" s="20">
        <f>G9-H9</f>
        <v>300</v>
      </c>
    </row>
    <row r="10" spans="1:13" ht="15" customHeight="1" x14ac:dyDescent="0.2">
      <c r="A10" s="8" t="s">
        <v>15</v>
      </c>
      <c r="B10" s="3" t="s">
        <v>14</v>
      </c>
      <c r="C10" s="3" t="s">
        <v>16</v>
      </c>
      <c r="D10" s="3" t="s">
        <v>0</v>
      </c>
      <c r="E10" s="3" t="s">
        <v>0</v>
      </c>
      <c r="F10" s="3" t="s">
        <v>0</v>
      </c>
      <c r="G10" s="9">
        <f>G11+G15+G27+G32+G38+G23</f>
        <v>1909894.43</v>
      </c>
      <c r="H10" s="9">
        <f>H11+H15+H27+H32+H38+H23</f>
        <v>1909894.43</v>
      </c>
      <c r="I10" s="18">
        <f>I11+I15+I27+I32+I38+I23</f>
        <v>899796.21</v>
      </c>
      <c r="J10" s="9">
        <v>47.11</v>
      </c>
      <c r="K10">
        <f t="shared" ref="K10:K74" si="1">I10/H10%</f>
        <v>47.112353220486639</v>
      </c>
    </row>
    <row r="11" spans="1:13" ht="64.5" customHeight="1" x14ac:dyDescent="0.2">
      <c r="A11" s="8" t="s">
        <v>17</v>
      </c>
      <c r="B11" s="3" t="s">
        <v>14</v>
      </c>
      <c r="C11" s="3" t="s">
        <v>16</v>
      </c>
      <c r="D11" s="3" t="s">
        <v>18</v>
      </c>
      <c r="E11" s="3" t="s">
        <v>0</v>
      </c>
      <c r="F11" s="3" t="s">
        <v>0</v>
      </c>
      <c r="G11" s="9">
        <f>G12</f>
        <v>567402</v>
      </c>
      <c r="H11" s="9">
        <f t="shared" ref="H11:I11" si="2">H12</f>
        <v>567402</v>
      </c>
      <c r="I11" s="18">
        <f t="shared" si="2"/>
        <v>274353.96000000002</v>
      </c>
      <c r="J11" s="9">
        <v>48.35</v>
      </c>
      <c r="K11">
        <f t="shared" si="1"/>
        <v>48.352660018822633</v>
      </c>
    </row>
    <row r="12" spans="1:13" ht="32.25" customHeight="1" x14ac:dyDescent="0.2">
      <c r="A12" s="10" t="s">
        <v>19</v>
      </c>
      <c r="B12" s="3" t="s">
        <v>14</v>
      </c>
      <c r="C12" s="3" t="s">
        <v>16</v>
      </c>
      <c r="D12" s="3" t="s">
        <v>18</v>
      </c>
      <c r="E12" s="3" t="s">
        <v>20</v>
      </c>
      <c r="F12" s="11" t="s">
        <v>0</v>
      </c>
      <c r="G12" s="9">
        <f>G13</f>
        <v>567402</v>
      </c>
      <c r="H12" s="9">
        <f t="shared" ref="H12" si="3">H13</f>
        <v>567402</v>
      </c>
      <c r="I12" s="18">
        <f>I13</f>
        <v>274353.96000000002</v>
      </c>
      <c r="J12" s="9">
        <v>48.35</v>
      </c>
      <c r="K12">
        <f t="shared" si="1"/>
        <v>48.352660018822633</v>
      </c>
    </row>
    <row r="13" spans="1:13" ht="112.35" customHeight="1" x14ac:dyDescent="0.2">
      <c r="A13" s="10" t="s">
        <v>21</v>
      </c>
      <c r="B13" s="3" t="s">
        <v>14</v>
      </c>
      <c r="C13" s="3" t="s">
        <v>16</v>
      </c>
      <c r="D13" s="3" t="s">
        <v>18</v>
      </c>
      <c r="E13" s="3" t="s">
        <v>20</v>
      </c>
      <c r="F13" s="3" t="s">
        <v>22</v>
      </c>
      <c r="G13" s="9">
        <f>G14</f>
        <v>567402</v>
      </c>
      <c r="H13" s="9">
        <f t="shared" ref="H13:I13" si="4">H14</f>
        <v>567402</v>
      </c>
      <c r="I13" s="18">
        <f t="shared" si="4"/>
        <v>274353.96000000002</v>
      </c>
      <c r="J13" s="9">
        <v>48.35</v>
      </c>
      <c r="K13">
        <f t="shared" si="1"/>
        <v>48.352660018822633</v>
      </c>
    </row>
    <row r="14" spans="1:13" ht="48.95" customHeight="1" x14ac:dyDescent="0.2">
      <c r="A14" s="10" t="s">
        <v>23</v>
      </c>
      <c r="B14" s="3" t="s">
        <v>14</v>
      </c>
      <c r="C14" s="3" t="s">
        <v>16</v>
      </c>
      <c r="D14" s="3" t="s">
        <v>18</v>
      </c>
      <c r="E14" s="3" t="s">
        <v>20</v>
      </c>
      <c r="F14" s="3" t="s">
        <v>24</v>
      </c>
      <c r="G14" s="9">
        <v>567402</v>
      </c>
      <c r="H14" s="9">
        <v>567402</v>
      </c>
      <c r="I14" s="15">
        <v>274353.96000000002</v>
      </c>
      <c r="J14" s="9">
        <v>48.35</v>
      </c>
      <c r="K14">
        <f t="shared" si="1"/>
        <v>48.352660018822633</v>
      </c>
    </row>
    <row r="15" spans="1:13" ht="96.6" customHeight="1" x14ac:dyDescent="0.2">
      <c r="A15" s="8" t="s">
        <v>97</v>
      </c>
      <c r="B15" s="3" t="s">
        <v>14</v>
      </c>
      <c r="C15" s="3" t="s">
        <v>16</v>
      </c>
      <c r="D15" s="3" t="s">
        <v>25</v>
      </c>
      <c r="E15" s="3" t="s">
        <v>0</v>
      </c>
      <c r="F15" s="3" t="s">
        <v>0</v>
      </c>
      <c r="G15" s="9">
        <v>1328982.43</v>
      </c>
      <c r="H15" s="9">
        <v>1328982.43</v>
      </c>
      <c r="I15" s="9">
        <v>619532.25</v>
      </c>
      <c r="J15" s="9">
        <v>46.62</v>
      </c>
      <c r="K15">
        <f t="shared" si="1"/>
        <v>46.617038420891689</v>
      </c>
    </row>
    <row r="16" spans="1:13" ht="48.95" customHeight="1" x14ac:dyDescent="0.2">
      <c r="A16" s="10" t="s">
        <v>26</v>
      </c>
      <c r="B16" s="3" t="s">
        <v>14</v>
      </c>
      <c r="C16" s="3" t="s">
        <v>16</v>
      </c>
      <c r="D16" s="3" t="s">
        <v>25</v>
      </c>
      <c r="E16" s="3" t="s">
        <v>27</v>
      </c>
      <c r="F16" s="11" t="s">
        <v>0</v>
      </c>
      <c r="G16" s="9">
        <f>G17</f>
        <v>1183889</v>
      </c>
      <c r="H16" s="9">
        <f t="shared" ref="H16:I16" si="5">H17</f>
        <v>1183889</v>
      </c>
      <c r="I16" s="9">
        <f t="shared" si="5"/>
        <v>586172</v>
      </c>
      <c r="J16" s="9">
        <v>46.62</v>
      </c>
      <c r="K16">
        <f t="shared" si="1"/>
        <v>49.512412058900793</v>
      </c>
    </row>
    <row r="17" spans="1:11" ht="112.35" customHeight="1" x14ac:dyDescent="0.2">
      <c r="A17" s="10" t="s">
        <v>21</v>
      </c>
      <c r="B17" s="3" t="s">
        <v>14</v>
      </c>
      <c r="C17" s="3" t="s">
        <v>16</v>
      </c>
      <c r="D17" s="3" t="s">
        <v>25</v>
      </c>
      <c r="E17" s="3" t="s">
        <v>27</v>
      </c>
      <c r="F17" s="3" t="s">
        <v>22</v>
      </c>
      <c r="G17" s="9">
        <f>G18</f>
        <v>1183889</v>
      </c>
      <c r="H17" s="9">
        <f t="shared" ref="H17:I17" si="6">H18</f>
        <v>1183889</v>
      </c>
      <c r="I17" s="9">
        <f t="shared" si="6"/>
        <v>586172</v>
      </c>
      <c r="J17" s="9">
        <v>49.51</v>
      </c>
      <c r="K17">
        <f t="shared" si="1"/>
        <v>49.512412058900793</v>
      </c>
    </row>
    <row r="18" spans="1:11" ht="48.95" customHeight="1" x14ac:dyDescent="0.2">
      <c r="A18" s="10" t="s">
        <v>23</v>
      </c>
      <c r="B18" s="3" t="s">
        <v>14</v>
      </c>
      <c r="C18" s="3" t="s">
        <v>16</v>
      </c>
      <c r="D18" s="3" t="s">
        <v>25</v>
      </c>
      <c r="E18" s="3" t="s">
        <v>27</v>
      </c>
      <c r="F18" s="3" t="s">
        <v>24</v>
      </c>
      <c r="G18" s="9">
        <v>1183889</v>
      </c>
      <c r="H18" s="9">
        <v>1183889</v>
      </c>
      <c r="I18" s="9">
        <v>586172</v>
      </c>
      <c r="J18" s="9">
        <v>49.51</v>
      </c>
      <c r="K18">
        <f t="shared" si="1"/>
        <v>49.512412058900793</v>
      </c>
    </row>
    <row r="19" spans="1:11" ht="48.95" customHeight="1" x14ac:dyDescent="0.2">
      <c r="A19" s="10" t="s">
        <v>28</v>
      </c>
      <c r="B19" s="3" t="s">
        <v>14</v>
      </c>
      <c r="C19" s="3" t="s">
        <v>16</v>
      </c>
      <c r="D19" s="3" t="s">
        <v>25</v>
      </c>
      <c r="E19" s="3" t="s">
        <v>27</v>
      </c>
      <c r="F19" s="3" t="s">
        <v>29</v>
      </c>
      <c r="G19" s="9">
        <f>G20</f>
        <v>144500</v>
      </c>
      <c r="H19" s="9">
        <f t="shared" ref="H19:I19" si="7">H20</f>
        <v>144500</v>
      </c>
      <c r="I19" s="9">
        <f t="shared" si="7"/>
        <v>33106.25</v>
      </c>
      <c r="J19" s="9">
        <v>22.91</v>
      </c>
      <c r="K19">
        <f t="shared" si="1"/>
        <v>22.910899653979239</v>
      </c>
    </row>
    <row r="20" spans="1:11" ht="48.95" customHeight="1" x14ac:dyDescent="0.2">
      <c r="A20" s="10" t="s">
        <v>30</v>
      </c>
      <c r="B20" s="3" t="s">
        <v>14</v>
      </c>
      <c r="C20" s="3" t="s">
        <v>16</v>
      </c>
      <c r="D20" s="3" t="s">
        <v>25</v>
      </c>
      <c r="E20" s="3" t="s">
        <v>27</v>
      </c>
      <c r="F20" s="3" t="s">
        <v>31</v>
      </c>
      <c r="G20" s="9">
        <v>144500</v>
      </c>
      <c r="H20" s="9">
        <v>144500</v>
      </c>
      <c r="I20" s="9">
        <v>33106.25</v>
      </c>
      <c r="J20" s="9">
        <v>22.91</v>
      </c>
      <c r="K20">
        <f t="shared" si="1"/>
        <v>22.910899653979239</v>
      </c>
    </row>
    <row r="21" spans="1:11" ht="29.25" customHeight="1" x14ac:dyDescent="0.2">
      <c r="A21" s="10" t="s">
        <v>32</v>
      </c>
      <c r="B21" s="3" t="s">
        <v>14</v>
      </c>
      <c r="C21" s="3" t="s">
        <v>16</v>
      </c>
      <c r="D21" s="3" t="s">
        <v>25</v>
      </c>
      <c r="E21" s="3" t="s">
        <v>27</v>
      </c>
      <c r="F21" s="3" t="s">
        <v>33</v>
      </c>
      <c r="G21" s="9">
        <f>G22</f>
        <v>593</v>
      </c>
      <c r="H21" s="9">
        <f t="shared" ref="H21:I21" si="8">H22</f>
        <v>593</v>
      </c>
      <c r="I21" s="9">
        <f t="shared" si="8"/>
        <v>254</v>
      </c>
      <c r="J21" s="9">
        <v>42.83</v>
      </c>
      <c r="K21">
        <f t="shared" si="1"/>
        <v>42.833052276559869</v>
      </c>
    </row>
    <row r="22" spans="1:11" ht="32.25" customHeight="1" x14ac:dyDescent="0.2">
      <c r="A22" s="10" t="s">
        <v>34</v>
      </c>
      <c r="B22" s="3" t="s">
        <v>14</v>
      </c>
      <c r="C22" s="3" t="s">
        <v>16</v>
      </c>
      <c r="D22" s="3" t="s">
        <v>25</v>
      </c>
      <c r="E22" s="3" t="s">
        <v>27</v>
      </c>
      <c r="F22" s="3" t="s">
        <v>35</v>
      </c>
      <c r="G22" s="9">
        <v>593</v>
      </c>
      <c r="H22" s="9">
        <v>593</v>
      </c>
      <c r="I22" s="9">
        <v>254</v>
      </c>
      <c r="J22" s="9">
        <v>42.83</v>
      </c>
      <c r="K22">
        <f t="shared" si="1"/>
        <v>42.833052276559869</v>
      </c>
    </row>
    <row r="23" spans="1:11" ht="32.25" customHeight="1" x14ac:dyDescent="0.2">
      <c r="A23" s="24" t="s">
        <v>98</v>
      </c>
      <c r="B23" s="22" t="s">
        <v>14</v>
      </c>
      <c r="C23" s="22" t="s">
        <v>16</v>
      </c>
      <c r="D23" s="23" t="s">
        <v>76</v>
      </c>
      <c r="E23" s="22"/>
      <c r="F23" s="22"/>
      <c r="G23" s="15">
        <f>G24</f>
        <v>5910</v>
      </c>
      <c r="H23" s="15">
        <f t="shared" ref="H23:I23" si="9">H24</f>
        <v>5910</v>
      </c>
      <c r="I23" s="15">
        <f t="shared" si="9"/>
        <v>5910</v>
      </c>
      <c r="J23" s="15">
        <f>I23/H23%</f>
        <v>100</v>
      </c>
    </row>
    <row r="24" spans="1:11" ht="32.25" customHeight="1" x14ac:dyDescent="0.2">
      <c r="A24" s="24" t="s">
        <v>99</v>
      </c>
      <c r="B24" s="22" t="s">
        <v>14</v>
      </c>
      <c r="C24" s="22" t="s">
        <v>16</v>
      </c>
      <c r="D24" s="23" t="s">
        <v>76</v>
      </c>
      <c r="E24" s="22">
        <v>3000080060</v>
      </c>
      <c r="F24" s="22"/>
      <c r="G24" s="15">
        <f>G25</f>
        <v>5910</v>
      </c>
      <c r="H24" s="15">
        <f>H25</f>
        <v>5910</v>
      </c>
      <c r="I24" s="15">
        <f>I25</f>
        <v>5910</v>
      </c>
      <c r="J24" s="15">
        <f t="shared" ref="J24:J26" si="10">I24/H24%</f>
        <v>100</v>
      </c>
    </row>
    <row r="25" spans="1:11" ht="32.25" customHeight="1" x14ac:dyDescent="0.2">
      <c r="A25" s="24" t="s">
        <v>32</v>
      </c>
      <c r="B25" s="22" t="s">
        <v>14</v>
      </c>
      <c r="C25" s="22" t="s">
        <v>16</v>
      </c>
      <c r="D25" s="23" t="s">
        <v>76</v>
      </c>
      <c r="E25" s="22">
        <v>3000080060</v>
      </c>
      <c r="F25" s="22">
        <v>800</v>
      </c>
      <c r="G25" s="15">
        <f>G26</f>
        <v>5910</v>
      </c>
      <c r="H25" s="15">
        <f t="shared" ref="H25:I25" si="11">H26</f>
        <v>5910</v>
      </c>
      <c r="I25" s="15">
        <f t="shared" si="11"/>
        <v>5910</v>
      </c>
      <c r="J25" s="15">
        <f t="shared" si="10"/>
        <v>100</v>
      </c>
    </row>
    <row r="26" spans="1:11" ht="32.25" customHeight="1" x14ac:dyDescent="0.2">
      <c r="A26" s="24" t="s">
        <v>100</v>
      </c>
      <c r="B26" s="22" t="s">
        <v>14</v>
      </c>
      <c r="C26" s="22" t="s">
        <v>16</v>
      </c>
      <c r="D26" s="23" t="s">
        <v>76</v>
      </c>
      <c r="E26" s="22">
        <v>3000080060</v>
      </c>
      <c r="F26" s="22">
        <v>880</v>
      </c>
      <c r="G26" s="15">
        <v>5910</v>
      </c>
      <c r="H26" s="15">
        <v>5910</v>
      </c>
      <c r="I26" s="15">
        <v>5910</v>
      </c>
      <c r="J26" s="15">
        <f t="shared" si="10"/>
        <v>100</v>
      </c>
    </row>
    <row r="27" spans="1:11" ht="22.5" customHeight="1" x14ac:dyDescent="0.2">
      <c r="A27" s="8" t="s">
        <v>36</v>
      </c>
      <c r="B27" s="3" t="s">
        <v>14</v>
      </c>
      <c r="C27" s="3" t="s">
        <v>16</v>
      </c>
      <c r="D27" s="3" t="s">
        <v>37</v>
      </c>
      <c r="E27" s="3" t="s">
        <v>0</v>
      </c>
      <c r="F27" s="3" t="s">
        <v>0</v>
      </c>
      <c r="G27" s="9">
        <f>G28</f>
        <v>2000</v>
      </c>
      <c r="H27" s="9">
        <f t="shared" ref="H27:I27" si="12">H28</f>
        <v>2000</v>
      </c>
      <c r="I27" s="9">
        <f t="shared" si="12"/>
        <v>0</v>
      </c>
      <c r="J27" s="9">
        <v>0</v>
      </c>
      <c r="K27">
        <f t="shared" si="1"/>
        <v>0</v>
      </c>
    </row>
    <row r="28" spans="1:11" ht="26.25" customHeight="1" x14ac:dyDescent="0.2">
      <c r="A28" s="10" t="s">
        <v>38</v>
      </c>
      <c r="B28" s="3" t="s">
        <v>14</v>
      </c>
      <c r="C28" s="3" t="s">
        <v>16</v>
      </c>
      <c r="D28" s="3" t="s">
        <v>37</v>
      </c>
      <c r="E28" s="3" t="s">
        <v>39</v>
      </c>
      <c r="F28" s="11" t="s">
        <v>0</v>
      </c>
      <c r="G28" s="9">
        <f>G29</f>
        <v>2000</v>
      </c>
      <c r="H28" s="9">
        <f t="shared" ref="H28:I28" si="13">H29</f>
        <v>2000</v>
      </c>
      <c r="I28" s="9">
        <f t="shared" si="13"/>
        <v>0</v>
      </c>
      <c r="J28" s="9">
        <v>0</v>
      </c>
      <c r="K28">
        <f t="shared" si="1"/>
        <v>0</v>
      </c>
    </row>
    <row r="29" spans="1:11" ht="19.5" customHeight="1" x14ac:dyDescent="0.2">
      <c r="A29" s="10" t="s">
        <v>32</v>
      </c>
      <c r="B29" s="3" t="s">
        <v>14</v>
      </c>
      <c r="C29" s="3" t="s">
        <v>16</v>
      </c>
      <c r="D29" s="3" t="s">
        <v>37</v>
      </c>
      <c r="E29" s="3" t="s">
        <v>39</v>
      </c>
      <c r="F29" s="3" t="s">
        <v>33</v>
      </c>
      <c r="G29" s="9">
        <f>G30</f>
        <v>2000</v>
      </c>
      <c r="H29" s="9">
        <f t="shared" ref="H29:I29" si="14">H30</f>
        <v>2000</v>
      </c>
      <c r="I29" s="9">
        <f t="shared" si="14"/>
        <v>0</v>
      </c>
      <c r="J29" s="9">
        <v>0</v>
      </c>
      <c r="K29">
        <f t="shared" si="1"/>
        <v>0</v>
      </c>
    </row>
    <row r="30" spans="1:11" ht="23.25" customHeight="1" x14ac:dyDescent="0.2">
      <c r="A30" s="10" t="s">
        <v>40</v>
      </c>
      <c r="B30" s="3" t="s">
        <v>14</v>
      </c>
      <c r="C30" s="3" t="s">
        <v>16</v>
      </c>
      <c r="D30" s="3" t="s">
        <v>37</v>
      </c>
      <c r="E30" s="3" t="s">
        <v>39</v>
      </c>
      <c r="F30" s="3" t="s">
        <v>41</v>
      </c>
      <c r="G30" s="9">
        <v>2000</v>
      </c>
      <c r="H30" s="9">
        <v>2000</v>
      </c>
      <c r="I30" s="9">
        <v>0</v>
      </c>
      <c r="J30" s="9">
        <v>0</v>
      </c>
      <c r="K30">
        <f t="shared" si="1"/>
        <v>0</v>
      </c>
    </row>
    <row r="31" spans="1:11" ht="23.25" customHeight="1" x14ac:dyDescent="0.2">
      <c r="A31" s="24" t="s">
        <v>101</v>
      </c>
      <c r="B31" s="22" t="s">
        <v>14</v>
      </c>
      <c r="C31" s="22" t="s">
        <v>16</v>
      </c>
      <c r="D31" s="22" t="s">
        <v>42</v>
      </c>
      <c r="E31" s="22"/>
      <c r="F31" s="22"/>
      <c r="G31" s="15">
        <f>G32+G38</f>
        <v>5600</v>
      </c>
      <c r="H31" s="15">
        <f t="shared" ref="H31:I31" si="15">H32+H38</f>
        <v>5600</v>
      </c>
      <c r="I31" s="15">
        <f t="shared" si="15"/>
        <v>0</v>
      </c>
      <c r="J31" s="15">
        <v>0</v>
      </c>
    </row>
    <row r="32" spans="1:11" ht="112.35" customHeight="1" x14ac:dyDescent="0.2">
      <c r="A32" s="12" t="s">
        <v>43</v>
      </c>
      <c r="B32" s="13" t="s">
        <v>14</v>
      </c>
      <c r="C32" s="13" t="s">
        <v>16</v>
      </c>
      <c r="D32" s="13" t="s">
        <v>42</v>
      </c>
      <c r="E32" s="13" t="s">
        <v>44</v>
      </c>
      <c r="F32" s="14" t="s">
        <v>0</v>
      </c>
      <c r="G32" s="18">
        <f>G33</f>
        <v>600</v>
      </c>
      <c r="H32" s="18">
        <f t="shared" ref="H32:I32" si="16">H33</f>
        <v>600</v>
      </c>
      <c r="I32" s="18">
        <f t="shared" si="16"/>
        <v>0</v>
      </c>
      <c r="J32" s="18">
        <v>0</v>
      </c>
      <c r="K32">
        <f t="shared" si="1"/>
        <v>0</v>
      </c>
    </row>
    <row r="33" spans="1:11" ht="25.5" customHeight="1" x14ac:dyDescent="0.2">
      <c r="A33" s="12" t="s">
        <v>45</v>
      </c>
      <c r="B33" s="13" t="s">
        <v>14</v>
      </c>
      <c r="C33" s="13" t="s">
        <v>16</v>
      </c>
      <c r="D33" s="13" t="s">
        <v>42</v>
      </c>
      <c r="E33" s="13" t="s">
        <v>44</v>
      </c>
      <c r="F33" s="13" t="s">
        <v>46</v>
      </c>
      <c r="G33" s="18">
        <f>G34</f>
        <v>600</v>
      </c>
      <c r="H33" s="18">
        <f t="shared" ref="H33:I33" si="17">H34</f>
        <v>600</v>
      </c>
      <c r="I33" s="18">
        <f t="shared" si="17"/>
        <v>0</v>
      </c>
      <c r="J33" s="18">
        <v>0</v>
      </c>
      <c r="K33">
        <f t="shared" si="1"/>
        <v>0</v>
      </c>
    </row>
    <row r="34" spans="1:11" ht="20.25" customHeight="1" x14ac:dyDescent="0.2">
      <c r="A34" s="12" t="s">
        <v>47</v>
      </c>
      <c r="B34" s="13" t="s">
        <v>14</v>
      </c>
      <c r="C34" s="13" t="s">
        <v>16</v>
      </c>
      <c r="D34" s="13" t="s">
        <v>42</v>
      </c>
      <c r="E34" s="13" t="s">
        <v>44</v>
      </c>
      <c r="F34" s="13" t="s">
        <v>48</v>
      </c>
      <c r="G34" s="18">
        <v>600</v>
      </c>
      <c r="H34" s="18">
        <v>600</v>
      </c>
      <c r="I34" s="18">
        <v>0</v>
      </c>
      <c r="J34" s="18">
        <v>0</v>
      </c>
      <c r="K34">
        <f t="shared" si="1"/>
        <v>0</v>
      </c>
    </row>
    <row r="35" spans="1:11" ht="64.5" hidden="1" customHeight="1" x14ac:dyDescent="0.2">
      <c r="A35" s="12" t="s">
        <v>49</v>
      </c>
      <c r="B35" s="13" t="s">
        <v>14</v>
      </c>
      <c r="C35" s="13" t="s">
        <v>16</v>
      </c>
      <c r="D35" s="13" t="s">
        <v>42</v>
      </c>
      <c r="E35" s="13" t="s">
        <v>50</v>
      </c>
      <c r="F35" s="14" t="s">
        <v>0</v>
      </c>
      <c r="G35" s="18"/>
      <c r="H35" s="18">
        <v>0</v>
      </c>
      <c r="I35" s="18">
        <v>0</v>
      </c>
      <c r="J35" s="18">
        <v>0</v>
      </c>
      <c r="K35" t="e">
        <f t="shared" si="1"/>
        <v>#DIV/0!</v>
      </c>
    </row>
    <row r="36" spans="1:11" ht="48.95" hidden="1" customHeight="1" x14ac:dyDescent="0.2">
      <c r="A36" s="12" t="s">
        <v>28</v>
      </c>
      <c r="B36" s="13" t="s">
        <v>14</v>
      </c>
      <c r="C36" s="13" t="s">
        <v>16</v>
      </c>
      <c r="D36" s="13" t="s">
        <v>42</v>
      </c>
      <c r="E36" s="13" t="s">
        <v>50</v>
      </c>
      <c r="F36" s="13" t="s">
        <v>29</v>
      </c>
      <c r="G36" s="18"/>
      <c r="H36" s="18">
        <v>0</v>
      </c>
      <c r="I36" s="18">
        <v>0</v>
      </c>
      <c r="J36" s="18">
        <v>0</v>
      </c>
      <c r="K36" t="e">
        <f t="shared" si="1"/>
        <v>#DIV/0!</v>
      </c>
    </row>
    <row r="37" spans="1:11" ht="48.95" hidden="1" customHeight="1" x14ac:dyDescent="0.2">
      <c r="A37" s="12" t="s">
        <v>30</v>
      </c>
      <c r="B37" s="13" t="s">
        <v>14</v>
      </c>
      <c r="C37" s="13" t="s">
        <v>16</v>
      </c>
      <c r="D37" s="13" t="s">
        <v>42</v>
      </c>
      <c r="E37" s="13" t="s">
        <v>50</v>
      </c>
      <c r="F37" s="13" t="s">
        <v>31</v>
      </c>
      <c r="G37" s="18"/>
      <c r="H37" s="18">
        <v>0</v>
      </c>
      <c r="I37" s="18">
        <v>0</v>
      </c>
      <c r="J37" s="18">
        <v>0</v>
      </c>
      <c r="K37" t="e">
        <f t="shared" si="1"/>
        <v>#DIV/0!</v>
      </c>
    </row>
    <row r="38" spans="1:11" ht="32.25" customHeight="1" x14ac:dyDescent="0.2">
      <c r="A38" s="12" t="s">
        <v>88</v>
      </c>
      <c r="B38" s="13" t="s">
        <v>14</v>
      </c>
      <c r="C38" s="13" t="s">
        <v>16</v>
      </c>
      <c r="D38" s="13" t="s">
        <v>42</v>
      </c>
      <c r="E38" s="13" t="s">
        <v>51</v>
      </c>
      <c r="F38" s="14" t="s">
        <v>0</v>
      </c>
      <c r="G38" s="18">
        <f>G39</f>
        <v>5000</v>
      </c>
      <c r="H38" s="18">
        <f t="shared" ref="H38:I38" si="18">H39</f>
        <v>5000</v>
      </c>
      <c r="I38" s="18">
        <f t="shared" si="18"/>
        <v>0</v>
      </c>
      <c r="J38" s="18">
        <v>0</v>
      </c>
      <c r="K38">
        <f t="shared" si="1"/>
        <v>0</v>
      </c>
    </row>
    <row r="39" spans="1:11" ht="32.25" customHeight="1" x14ac:dyDescent="0.2">
      <c r="A39" s="12" t="s">
        <v>32</v>
      </c>
      <c r="B39" s="13" t="s">
        <v>14</v>
      </c>
      <c r="C39" s="13" t="s">
        <v>16</v>
      </c>
      <c r="D39" s="13" t="s">
        <v>42</v>
      </c>
      <c r="E39" s="13" t="s">
        <v>51</v>
      </c>
      <c r="F39" s="13" t="s">
        <v>33</v>
      </c>
      <c r="G39" s="18">
        <f>G40</f>
        <v>5000</v>
      </c>
      <c r="H39" s="18">
        <f t="shared" ref="H39:I39" si="19">H40</f>
        <v>5000</v>
      </c>
      <c r="I39" s="18">
        <f t="shared" si="19"/>
        <v>0</v>
      </c>
      <c r="J39" s="18">
        <v>0</v>
      </c>
      <c r="K39">
        <f t="shared" si="1"/>
        <v>0</v>
      </c>
    </row>
    <row r="40" spans="1:11" ht="32.25" customHeight="1" x14ac:dyDescent="0.2">
      <c r="A40" s="12" t="s">
        <v>34</v>
      </c>
      <c r="B40" s="13" t="s">
        <v>14</v>
      </c>
      <c r="C40" s="13" t="s">
        <v>16</v>
      </c>
      <c r="D40" s="13" t="s">
        <v>42</v>
      </c>
      <c r="E40" s="13" t="s">
        <v>51</v>
      </c>
      <c r="F40" s="13" t="s">
        <v>35</v>
      </c>
      <c r="G40" s="18">
        <v>5000</v>
      </c>
      <c r="H40" s="18">
        <v>5000</v>
      </c>
      <c r="I40" s="18">
        <v>0</v>
      </c>
      <c r="J40" s="18">
        <v>0</v>
      </c>
      <c r="K40">
        <f t="shared" si="1"/>
        <v>0</v>
      </c>
    </row>
    <row r="41" spans="1:11" ht="15" hidden="1" customHeight="1" x14ac:dyDescent="0.2">
      <c r="A41" s="12" t="s">
        <v>52</v>
      </c>
      <c r="B41" s="13" t="s">
        <v>14</v>
      </c>
      <c r="C41" s="13" t="s">
        <v>16</v>
      </c>
      <c r="D41" s="13" t="s">
        <v>42</v>
      </c>
      <c r="E41" s="13" t="s">
        <v>53</v>
      </c>
      <c r="F41" s="14" t="s">
        <v>0</v>
      </c>
      <c r="G41" s="18">
        <v>0</v>
      </c>
      <c r="H41" s="18">
        <v>0</v>
      </c>
      <c r="I41" s="18">
        <v>0</v>
      </c>
      <c r="J41" s="18">
        <v>0</v>
      </c>
      <c r="K41" t="e">
        <f t="shared" si="1"/>
        <v>#DIV/0!</v>
      </c>
    </row>
    <row r="42" spans="1:11" ht="15" hidden="1" customHeight="1" x14ac:dyDescent="0.2">
      <c r="A42" s="12" t="s">
        <v>32</v>
      </c>
      <c r="B42" s="13" t="s">
        <v>14</v>
      </c>
      <c r="C42" s="13" t="s">
        <v>16</v>
      </c>
      <c r="D42" s="13" t="s">
        <v>42</v>
      </c>
      <c r="E42" s="13" t="s">
        <v>53</v>
      </c>
      <c r="F42" s="13" t="s">
        <v>33</v>
      </c>
      <c r="G42" s="18">
        <v>0</v>
      </c>
      <c r="H42" s="18">
        <v>0</v>
      </c>
      <c r="I42" s="18">
        <v>0</v>
      </c>
      <c r="J42" s="18">
        <v>0</v>
      </c>
      <c r="K42" t="e">
        <f t="shared" si="1"/>
        <v>#DIV/0!</v>
      </c>
    </row>
    <row r="43" spans="1:11" ht="15" hidden="1" customHeight="1" x14ac:dyDescent="0.2">
      <c r="A43" s="12" t="s">
        <v>40</v>
      </c>
      <c r="B43" s="13" t="s">
        <v>14</v>
      </c>
      <c r="C43" s="13" t="s">
        <v>16</v>
      </c>
      <c r="D43" s="13" t="s">
        <v>42</v>
      </c>
      <c r="E43" s="13" t="s">
        <v>53</v>
      </c>
      <c r="F43" s="13" t="s">
        <v>41</v>
      </c>
      <c r="G43" s="18">
        <v>0</v>
      </c>
      <c r="H43" s="18">
        <v>0</v>
      </c>
      <c r="I43" s="18">
        <v>0</v>
      </c>
      <c r="J43" s="18">
        <v>0</v>
      </c>
      <c r="K43" t="e">
        <f t="shared" si="1"/>
        <v>#DIV/0!</v>
      </c>
    </row>
    <row r="44" spans="1:11" ht="15" customHeight="1" x14ac:dyDescent="0.2">
      <c r="A44" s="19" t="s">
        <v>54</v>
      </c>
      <c r="B44" s="13" t="s">
        <v>14</v>
      </c>
      <c r="C44" s="13" t="s">
        <v>18</v>
      </c>
      <c r="D44" s="13" t="s">
        <v>0</v>
      </c>
      <c r="E44" s="13" t="s">
        <v>0</v>
      </c>
      <c r="F44" s="13" t="s">
        <v>0</v>
      </c>
      <c r="G44" s="18">
        <f>G45</f>
        <v>137993</v>
      </c>
      <c r="H44" s="18">
        <v>137993</v>
      </c>
      <c r="I44" s="18">
        <v>62951.65</v>
      </c>
      <c r="J44" s="18">
        <v>45.62</v>
      </c>
      <c r="K44">
        <f t="shared" si="1"/>
        <v>45.619451711318689</v>
      </c>
    </row>
    <row r="45" spans="1:11" ht="32.25" customHeight="1" x14ac:dyDescent="0.2">
      <c r="A45" s="19" t="s">
        <v>55</v>
      </c>
      <c r="B45" s="13" t="s">
        <v>14</v>
      </c>
      <c r="C45" s="13" t="s">
        <v>18</v>
      </c>
      <c r="D45" s="13" t="s">
        <v>56</v>
      </c>
      <c r="E45" s="13" t="s">
        <v>0</v>
      </c>
      <c r="F45" s="13" t="s">
        <v>0</v>
      </c>
      <c r="G45" s="18">
        <f>G46</f>
        <v>137993</v>
      </c>
      <c r="H45" s="18">
        <v>137993</v>
      </c>
      <c r="I45" s="18">
        <v>62951.65</v>
      </c>
      <c r="J45" s="18">
        <v>45.62</v>
      </c>
      <c r="K45">
        <f t="shared" si="1"/>
        <v>45.619451711318689</v>
      </c>
    </row>
    <row r="46" spans="1:11" ht="48.95" customHeight="1" x14ac:dyDescent="0.2">
      <c r="A46" s="12" t="s">
        <v>57</v>
      </c>
      <c r="B46" s="13" t="s">
        <v>14</v>
      </c>
      <c r="C46" s="13" t="s">
        <v>18</v>
      </c>
      <c r="D46" s="13" t="s">
        <v>56</v>
      </c>
      <c r="E46" s="13" t="s">
        <v>58</v>
      </c>
      <c r="F46" s="14" t="s">
        <v>0</v>
      </c>
      <c r="G46" s="18">
        <f>G47+G49</f>
        <v>137993</v>
      </c>
      <c r="H46" s="18">
        <v>137993</v>
      </c>
      <c r="I46" s="18">
        <v>62951.65</v>
      </c>
      <c r="J46" s="18">
        <v>45.62</v>
      </c>
      <c r="K46">
        <f t="shared" si="1"/>
        <v>45.619451711318689</v>
      </c>
    </row>
    <row r="47" spans="1:11" ht="112.35" customHeight="1" x14ac:dyDescent="0.2">
      <c r="A47" s="12" t="s">
        <v>21</v>
      </c>
      <c r="B47" s="13" t="s">
        <v>14</v>
      </c>
      <c r="C47" s="13" t="s">
        <v>18</v>
      </c>
      <c r="D47" s="13" t="s">
        <v>56</v>
      </c>
      <c r="E47" s="13" t="s">
        <v>58</v>
      </c>
      <c r="F47" s="13" t="s">
        <v>22</v>
      </c>
      <c r="G47" s="18">
        <f>G48</f>
        <v>129200</v>
      </c>
      <c r="H47" s="18">
        <f t="shared" ref="H47:I47" si="20">H48</f>
        <v>129200</v>
      </c>
      <c r="I47" s="18">
        <f t="shared" si="20"/>
        <v>62951.65</v>
      </c>
      <c r="J47" s="18">
        <v>48.72</v>
      </c>
      <c r="K47">
        <f t="shared" si="1"/>
        <v>48.724187306501548</v>
      </c>
    </row>
    <row r="48" spans="1:11" ht="48.95" customHeight="1" x14ac:dyDescent="0.2">
      <c r="A48" s="12" t="s">
        <v>23</v>
      </c>
      <c r="B48" s="13" t="s">
        <v>14</v>
      </c>
      <c r="C48" s="13" t="s">
        <v>18</v>
      </c>
      <c r="D48" s="13" t="s">
        <v>56</v>
      </c>
      <c r="E48" s="13" t="s">
        <v>58</v>
      </c>
      <c r="F48" s="13" t="s">
        <v>24</v>
      </c>
      <c r="G48" s="18">
        <v>129200</v>
      </c>
      <c r="H48" s="18">
        <v>129200</v>
      </c>
      <c r="I48" s="18">
        <v>62951.65</v>
      </c>
      <c r="J48" s="18">
        <v>48.72</v>
      </c>
      <c r="K48">
        <f t="shared" si="1"/>
        <v>48.724187306501548</v>
      </c>
    </row>
    <row r="49" spans="1:13" ht="48.95" customHeight="1" x14ac:dyDescent="0.2">
      <c r="A49" s="12" t="s">
        <v>28</v>
      </c>
      <c r="B49" s="13" t="s">
        <v>14</v>
      </c>
      <c r="C49" s="13" t="s">
        <v>18</v>
      </c>
      <c r="D49" s="13" t="s">
        <v>56</v>
      </c>
      <c r="E49" s="13" t="s">
        <v>58</v>
      </c>
      <c r="F49" s="13" t="s">
        <v>29</v>
      </c>
      <c r="G49" s="18">
        <f>G50</f>
        <v>8793</v>
      </c>
      <c r="H49" s="18">
        <f t="shared" ref="H49:I49" si="21">H50</f>
        <v>8793</v>
      </c>
      <c r="I49" s="18">
        <f t="shared" si="21"/>
        <v>0</v>
      </c>
      <c r="J49" s="18">
        <v>0</v>
      </c>
      <c r="K49">
        <f t="shared" si="1"/>
        <v>0</v>
      </c>
    </row>
    <row r="50" spans="1:13" ht="48.95" customHeight="1" x14ac:dyDescent="0.2">
      <c r="A50" s="12" t="s">
        <v>30</v>
      </c>
      <c r="B50" s="13" t="s">
        <v>14</v>
      </c>
      <c r="C50" s="13" t="s">
        <v>18</v>
      </c>
      <c r="D50" s="13" t="s">
        <v>56</v>
      </c>
      <c r="E50" s="13" t="s">
        <v>58</v>
      </c>
      <c r="F50" s="13" t="s">
        <v>31</v>
      </c>
      <c r="G50" s="18">
        <v>8793</v>
      </c>
      <c r="H50" s="18">
        <v>8793</v>
      </c>
      <c r="I50" s="18">
        <v>0</v>
      </c>
      <c r="J50" s="18">
        <v>0</v>
      </c>
      <c r="K50">
        <f t="shared" si="1"/>
        <v>0</v>
      </c>
    </row>
    <row r="51" spans="1:13" ht="32.25" hidden="1" customHeight="1" x14ac:dyDescent="0.2">
      <c r="A51" s="19" t="s">
        <v>59</v>
      </c>
      <c r="B51" s="13" t="s">
        <v>14</v>
      </c>
      <c r="C51" s="13" t="s">
        <v>56</v>
      </c>
      <c r="D51" s="13" t="s">
        <v>0</v>
      </c>
      <c r="E51" s="13" t="s">
        <v>0</v>
      </c>
      <c r="F51" s="13" t="s">
        <v>0</v>
      </c>
      <c r="G51" s="18"/>
      <c r="H51" s="18"/>
      <c r="I51" s="18">
        <v>0</v>
      </c>
      <c r="J51" s="18">
        <v>0</v>
      </c>
      <c r="K51" t="e">
        <f t="shared" si="1"/>
        <v>#DIV/0!</v>
      </c>
    </row>
    <row r="52" spans="1:13" ht="64.5" hidden="1" customHeight="1" x14ac:dyDescent="0.2">
      <c r="A52" s="19" t="s">
        <v>60</v>
      </c>
      <c r="B52" s="13" t="s">
        <v>14</v>
      </c>
      <c r="C52" s="13" t="s">
        <v>56</v>
      </c>
      <c r="D52" s="13" t="s">
        <v>61</v>
      </c>
      <c r="E52" s="13" t="s">
        <v>0</v>
      </c>
      <c r="F52" s="13" t="s">
        <v>0</v>
      </c>
      <c r="G52" s="18"/>
      <c r="H52" s="18"/>
      <c r="I52" s="18">
        <v>0</v>
      </c>
      <c r="J52" s="18">
        <v>0</v>
      </c>
      <c r="K52" t="e">
        <f t="shared" si="1"/>
        <v>#DIV/0!</v>
      </c>
    </row>
    <row r="53" spans="1:13" ht="32.25" hidden="1" customHeight="1" x14ac:dyDescent="0.2">
      <c r="A53" s="12" t="s">
        <v>62</v>
      </c>
      <c r="B53" s="13" t="s">
        <v>14</v>
      </c>
      <c r="C53" s="13" t="s">
        <v>56</v>
      </c>
      <c r="D53" s="13" t="s">
        <v>61</v>
      </c>
      <c r="E53" s="13" t="s">
        <v>63</v>
      </c>
      <c r="F53" s="14" t="s">
        <v>0</v>
      </c>
      <c r="G53" s="18"/>
      <c r="H53" s="18"/>
      <c r="I53" s="18">
        <v>0</v>
      </c>
      <c r="J53" s="18">
        <v>0</v>
      </c>
      <c r="K53" t="e">
        <f t="shared" si="1"/>
        <v>#DIV/0!</v>
      </c>
    </row>
    <row r="54" spans="1:13" ht="48.95" hidden="1" customHeight="1" x14ac:dyDescent="0.2">
      <c r="A54" s="12" t="s">
        <v>28</v>
      </c>
      <c r="B54" s="13" t="s">
        <v>14</v>
      </c>
      <c r="C54" s="13" t="s">
        <v>56</v>
      </c>
      <c r="D54" s="13" t="s">
        <v>61</v>
      </c>
      <c r="E54" s="13" t="s">
        <v>63</v>
      </c>
      <c r="F54" s="13" t="s">
        <v>29</v>
      </c>
      <c r="G54" s="18"/>
      <c r="H54" s="18"/>
      <c r="I54" s="18">
        <v>0</v>
      </c>
      <c r="J54" s="18">
        <v>0</v>
      </c>
      <c r="K54" t="e">
        <f t="shared" si="1"/>
        <v>#DIV/0!</v>
      </c>
    </row>
    <row r="55" spans="1:13" ht="48.95" hidden="1" customHeight="1" x14ac:dyDescent="0.2">
      <c r="A55" s="12" t="s">
        <v>30</v>
      </c>
      <c r="B55" s="13" t="s">
        <v>14</v>
      </c>
      <c r="C55" s="13" t="s">
        <v>56</v>
      </c>
      <c r="D55" s="13" t="s">
        <v>61</v>
      </c>
      <c r="E55" s="13" t="s">
        <v>63</v>
      </c>
      <c r="F55" s="13" t="s">
        <v>31</v>
      </c>
      <c r="G55" s="18"/>
      <c r="H55" s="18"/>
      <c r="I55" s="18">
        <v>0</v>
      </c>
      <c r="J55" s="18">
        <v>0</v>
      </c>
      <c r="K55" t="e">
        <f t="shared" si="1"/>
        <v>#DIV/0!</v>
      </c>
    </row>
    <row r="56" spans="1:13" ht="24" customHeight="1" x14ac:dyDescent="0.2">
      <c r="A56" s="19" t="s">
        <v>64</v>
      </c>
      <c r="B56" s="13" t="s">
        <v>14</v>
      </c>
      <c r="C56" s="13" t="s">
        <v>25</v>
      </c>
      <c r="D56" s="13" t="s">
        <v>0</v>
      </c>
      <c r="E56" s="13" t="s">
        <v>0</v>
      </c>
      <c r="F56" s="13" t="s">
        <v>0</v>
      </c>
      <c r="G56" s="18">
        <f>G57</f>
        <v>2164830</v>
      </c>
      <c r="H56" s="18">
        <f t="shared" ref="H56:I56" si="22">H57</f>
        <v>2164830</v>
      </c>
      <c r="I56" s="18">
        <f t="shared" si="22"/>
        <v>119049.94</v>
      </c>
      <c r="J56" s="18">
        <v>5.5</v>
      </c>
      <c r="K56">
        <f t="shared" si="1"/>
        <v>5.4992743079133239</v>
      </c>
      <c r="M56" s="20">
        <f>H56-G56</f>
        <v>0</v>
      </c>
    </row>
    <row r="57" spans="1:13" ht="32.25" customHeight="1" x14ac:dyDescent="0.2">
      <c r="A57" s="19" t="s">
        <v>65</v>
      </c>
      <c r="B57" s="13" t="s">
        <v>14</v>
      </c>
      <c r="C57" s="13" t="s">
        <v>25</v>
      </c>
      <c r="D57" s="13" t="s">
        <v>66</v>
      </c>
      <c r="E57" s="13" t="s">
        <v>0</v>
      </c>
      <c r="F57" s="13" t="s">
        <v>0</v>
      </c>
      <c r="G57" s="18">
        <f>G58</f>
        <v>2164830</v>
      </c>
      <c r="H57" s="18">
        <f t="shared" ref="H57:I59" si="23">H58</f>
        <v>2164830</v>
      </c>
      <c r="I57" s="18">
        <f t="shared" si="23"/>
        <v>119049.94</v>
      </c>
      <c r="J57" s="18">
        <v>5.5</v>
      </c>
      <c r="K57">
        <f t="shared" si="1"/>
        <v>5.4992743079133239</v>
      </c>
    </row>
    <row r="58" spans="1:13" ht="48.95" customHeight="1" x14ac:dyDescent="0.2">
      <c r="A58" s="12" t="s">
        <v>67</v>
      </c>
      <c r="B58" s="13" t="s">
        <v>14</v>
      </c>
      <c r="C58" s="13" t="s">
        <v>25</v>
      </c>
      <c r="D58" s="13" t="s">
        <v>66</v>
      </c>
      <c r="E58" s="13" t="s">
        <v>68</v>
      </c>
      <c r="F58" s="14" t="s">
        <v>0</v>
      </c>
      <c r="G58" s="18">
        <f>G59</f>
        <v>2164830</v>
      </c>
      <c r="H58" s="18">
        <f t="shared" si="23"/>
        <v>2164830</v>
      </c>
      <c r="I58" s="18">
        <f t="shared" si="23"/>
        <v>119049.94</v>
      </c>
      <c r="J58" s="18">
        <v>5.5</v>
      </c>
      <c r="K58">
        <f t="shared" si="1"/>
        <v>5.4992743079133239</v>
      </c>
    </row>
    <row r="59" spans="1:13" ht="48.95" customHeight="1" x14ac:dyDescent="0.2">
      <c r="A59" s="12" t="s">
        <v>28</v>
      </c>
      <c r="B59" s="13" t="s">
        <v>14</v>
      </c>
      <c r="C59" s="13" t="s">
        <v>25</v>
      </c>
      <c r="D59" s="13" t="s">
        <v>66</v>
      </c>
      <c r="E59" s="13" t="s">
        <v>68</v>
      </c>
      <c r="F59" s="13" t="s">
        <v>29</v>
      </c>
      <c r="G59" s="18">
        <f>G60</f>
        <v>2164830</v>
      </c>
      <c r="H59" s="18">
        <f t="shared" si="23"/>
        <v>2164830</v>
      </c>
      <c r="I59" s="18">
        <f t="shared" si="23"/>
        <v>119049.94</v>
      </c>
      <c r="J59" s="18">
        <v>5.5</v>
      </c>
      <c r="K59">
        <f t="shared" si="1"/>
        <v>5.4992743079133239</v>
      </c>
    </row>
    <row r="60" spans="1:13" ht="48.95" customHeight="1" x14ac:dyDescent="0.2">
      <c r="A60" s="12" t="s">
        <v>30</v>
      </c>
      <c r="B60" s="13" t="s">
        <v>14</v>
      </c>
      <c r="C60" s="13" t="s">
        <v>25</v>
      </c>
      <c r="D60" s="13" t="s">
        <v>66</v>
      </c>
      <c r="E60" s="13" t="s">
        <v>68</v>
      </c>
      <c r="F60" s="13" t="s">
        <v>31</v>
      </c>
      <c r="G60" s="18">
        <v>2164830</v>
      </c>
      <c r="H60" s="18">
        <v>2164830</v>
      </c>
      <c r="I60" s="18">
        <v>119049.94</v>
      </c>
      <c r="J60" s="18">
        <v>5.5</v>
      </c>
      <c r="K60">
        <f t="shared" si="1"/>
        <v>5.4992743079133239</v>
      </c>
    </row>
    <row r="61" spans="1:13" ht="66" hidden="1" customHeight="1" x14ac:dyDescent="0.2">
      <c r="A61" s="12" t="s">
        <v>90</v>
      </c>
      <c r="B61" s="13">
        <v>923</v>
      </c>
      <c r="C61" s="13">
        <v>4</v>
      </c>
      <c r="D61" s="13">
        <v>9</v>
      </c>
      <c r="E61" s="13" t="s">
        <v>91</v>
      </c>
      <c r="F61" s="13"/>
      <c r="G61" s="15"/>
      <c r="H61" s="18"/>
      <c r="I61" s="18"/>
      <c r="J61" s="18"/>
    </row>
    <row r="62" spans="1:13" ht="48.95" hidden="1" customHeight="1" x14ac:dyDescent="0.2">
      <c r="A62" s="12" t="s">
        <v>28</v>
      </c>
      <c r="B62" s="13">
        <v>923</v>
      </c>
      <c r="C62" s="13">
        <v>4</v>
      </c>
      <c r="D62" s="13">
        <v>9</v>
      </c>
      <c r="E62" s="13" t="s">
        <v>91</v>
      </c>
      <c r="F62" s="13">
        <v>200</v>
      </c>
      <c r="G62" s="15"/>
      <c r="H62" s="18"/>
      <c r="I62" s="18"/>
      <c r="J62" s="18"/>
    </row>
    <row r="63" spans="1:13" ht="48.95" hidden="1" customHeight="1" x14ac:dyDescent="0.2">
      <c r="A63" s="12" t="s">
        <v>30</v>
      </c>
      <c r="B63" s="13">
        <v>923</v>
      </c>
      <c r="C63" s="13">
        <v>4</v>
      </c>
      <c r="D63" s="13">
        <v>9</v>
      </c>
      <c r="E63" s="13" t="s">
        <v>91</v>
      </c>
      <c r="F63" s="13">
        <v>240</v>
      </c>
      <c r="G63" s="15"/>
      <c r="H63" s="18"/>
      <c r="I63" s="18"/>
      <c r="J63" s="18"/>
    </row>
    <row r="64" spans="1:13" ht="27" customHeight="1" x14ac:dyDescent="0.2">
      <c r="A64" s="19" t="s">
        <v>69</v>
      </c>
      <c r="B64" s="13" t="s">
        <v>14</v>
      </c>
      <c r="C64" s="13" t="s">
        <v>70</v>
      </c>
      <c r="D64" s="13" t="s">
        <v>0</v>
      </c>
      <c r="E64" s="13" t="s">
        <v>0</v>
      </c>
      <c r="F64" s="13" t="s">
        <v>0</v>
      </c>
      <c r="G64" s="18">
        <f>G65</f>
        <v>441386</v>
      </c>
      <c r="H64" s="18">
        <f t="shared" ref="H64:I64" si="24">H65</f>
        <v>441086</v>
      </c>
      <c r="I64" s="18">
        <f t="shared" si="24"/>
        <v>42466.41</v>
      </c>
      <c r="J64" s="18">
        <v>9.6300000000000008</v>
      </c>
      <c r="K64">
        <f t="shared" si="1"/>
        <v>9.6276939190996789</v>
      </c>
    </row>
    <row r="65" spans="1:11" ht="30" customHeight="1" x14ac:dyDescent="0.2">
      <c r="A65" s="19" t="s">
        <v>71</v>
      </c>
      <c r="B65" s="13" t="s">
        <v>14</v>
      </c>
      <c r="C65" s="13" t="s">
        <v>70</v>
      </c>
      <c r="D65" s="13" t="s">
        <v>56</v>
      </c>
      <c r="E65" s="13" t="s">
        <v>0</v>
      </c>
      <c r="F65" s="13" t="s">
        <v>0</v>
      </c>
      <c r="G65" s="18">
        <f>G69+G75+G78</f>
        <v>441386</v>
      </c>
      <c r="H65" s="18">
        <f t="shared" ref="H65:I65" si="25">H69+H75+H78</f>
        <v>441086</v>
      </c>
      <c r="I65" s="18">
        <f t="shared" si="25"/>
        <v>42466.41</v>
      </c>
      <c r="J65" s="18">
        <v>9.6300000000000008</v>
      </c>
      <c r="K65">
        <f t="shared" si="1"/>
        <v>9.6276939190996789</v>
      </c>
    </row>
    <row r="66" spans="1:11" ht="32.25" hidden="1" customHeight="1" x14ac:dyDescent="0.2">
      <c r="A66" s="12" t="s">
        <v>72</v>
      </c>
      <c r="B66" s="13" t="s">
        <v>14</v>
      </c>
      <c r="C66" s="13" t="s">
        <v>70</v>
      </c>
      <c r="D66" s="13" t="s">
        <v>56</v>
      </c>
      <c r="E66" s="13" t="s">
        <v>73</v>
      </c>
      <c r="F66" s="14" t="s">
        <v>0</v>
      </c>
      <c r="G66" s="18"/>
      <c r="H66" s="18"/>
      <c r="I66" s="18"/>
      <c r="J66" s="18"/>
      <c r="K66" t="e">
        <f t="shared" si="1"/>
        <v>#DIV/0!</v>
      </c>
    </row>
    <row r="67" spans="1:11" ht="48.95" hidden="1" customHeight="1" x14ac:dyDescent="0.2">
      <c r="A67" s="12" t="s">
        <v>28</v>
      </c>
      <c r="B67" s="13" t="s">
        <v>14</v>
      </c>
      <c r="C67" s="13" t="s">
        <v>70</v>
      </c>
      <c r="D67" s="13" t="s">
        <v>56</v>
      </c>
      <c r="E67" s="13" t="s">
        <v>73</v>
      </c>
      <c r="F67" s="13" t="s">
        <v>29</v>
      </c>
      <c r="G67" s="18"/>
      <c r="H67" s="18"/>
      <c r="I67" s="18"/>
      <c r="J67" s="18"/>
      <c r="K67" t="e">
        <f t="shared" si="1"/>
        <v>#DIV/0!</v>
      </c>
    </row>
    <row r="68" spans="1:11" ht="48.95" hidden="1" customHeight="1" x14ac:dyDescent="0.2">
      <c r="A68" s="12" t="s">
        <v>30</v>
      </c>
      <c r="B68" s="13" t="s">
        <v>14</v>
      </c>
      <c r="C68" s="13" t="s">
        <v>70</v>
      </c>
      <c r="D68" s="13" t="s">
        <v>56</v>
      </c>
      <c r="E68" s="13" t="s">
        <v>73</v>
      </c>
      <c r="F68" s="13" t="s">
        <v>31</v>
      </c>
      <c r="G68" s="18"/>
      <c r="H68" s="18"/>
      <c r="I68" s="18"/>
      <c r="J68" s="18"/>
      <c r="K68" t="e">
        <f t="shared" si="1"/>
        <v>#DIV/0!</v>
      </c>
    </row>
    <row r="69" spans="1:11" ht="32.25" customHeight="1" x14ac:dyDescent="0.2">
      <c r="A69" s="12" t="s">
        <v>74</v>
      </c>
      <c r="B69" s="13" t="s">
        <v>14</v>
      </c>
      <c r="C69" s="13" t="s">
        <v>70</v>
      </c>
      <c r="D69" s="13" t="s">
        <v>56</v>
      </c>
      <c r="E69" s="13" t="s">
        <v>75</v>
      </c>
      <c r="F69" s="14" t="s">
        <v>0</v>
      </c>
      <c r="G69" s="18">
        <f>G70+G72</f>
        <v>88964</v>
      </c>
      <c r="H69" s="18">
        <f t="shared" ref="H69:I69" si="26">H70+H72</f>
        <v>88964</v>
      </c>
      <c r="I69" s="18">
        <f t="shared" si="26"/>
        <v>42466.41</v>
      </c>
      <c r="J69" s="15">
        <v>48.34</v>
      </c>
      <c r="K69">
        <f>I69/H69%</f>
        <v>47.734375702531366</v>
      </c>
    </row>
    <row r="70" spans="1:11" ht="48.95" customHeight="1" x14ac:dyDescent="0.2">
      <c r="A70" s="12" t="s">
        <v>28</v>
      </c>
      <c r="B70" s="13" t="s">
        <v>14</v>
      </c>
      <c r="C70" s="13" t="s">
        <v>70</v>
      </c>
      <c r="D70" s="13" t="s">
        <v>56</v>
      </c>
      <c r="E70" s="13" t="s">
        <v>75</v>
      </c>
      <c r="F70" s="13" t="s">
        <v>29</v>
      </c>
      <c r="G70" s="18">
        <f>G71</f>
        <v>85792</v>
      </c>
      <c r="H70" s="18">
        <f t="shared" ref="H70:I70" si="27">H71</f>
        <v>85792</v>
      </c>
      <c r="I70" s="18">
        <f t="shared" si="27"/>
        <v>39294.410000000003</v>
      </c>
      <c r="J70" s="18">
        <v>45.8</v>
      </c>
      <c r="K70">
        <f t="shared" si="1"/>
        <v>45.801951230884008</v>
      </c>
    </row>
    <row r="71" spans="1:11" ht="48.95" customHeight="1" x14ac:dyDescent="0.2">
      <c r="A71" s="12" t="s">
        <v>30</v>
      </c>
      <c r="B71" s="13" t="s">
        <v>14</v>
      </c>
      <c r="C71" s="13" t="s">
        <v>70</v>
      </c>
      <c r="D71" s="13" t="s">
        <v>56</v>
      </c>
      <c r="E71" s="13" t="s">
        <v>75</v>
      </c>
      <c r="F71" s="13" t="s">
        <v>31</v>
      </c>
      <c r="G71" s="18">
        <v>85792</v>
      </c>
      <c r="H71" s="18">
        <v>85792</v>
      </c>
      <c r="I71" s="18">
        <v>39294.410000000003</v>
      </c>
      <c r="J71" s="18">
        <v>45.8</v>
      </c>
      <c r="K71">
        <f t="shared" si="1"/>
        <v>45.801951230884008</v>
      </c>
    </row>
    <row r="72" spans="1:11" ht="35.25" customHeight="1" x14ac:dyDescent="0.2">
      <c r="A72" s="12" t="s">
        <v>32</v>
      </c>
      <c r="B72" s="13" t="s">
        <v>14</v>
      </c>
      <c r="C72" s="13" t="s">
        <v>70</v>
      </c>
      <c r="D72" s="13" t="s">
        <v>56</v>
      </c>
      <c r="E72" s="13" t="s">
        <v>75</v>
      </c>
      <c r="F72" s="13">
        <v>800</v>
      </c>
      <c r="G72" s="18">
        <f>G73+G74</f>
        <v>3172</v>
      </c>
      <c r="H72" s="18">
        <f t="shared" ref="H72:I72" si="28">H73+H74</f>
        <v>3172</v>
      </c>
      <c r="I72" s="18">
        <f t="shared" si="28"/>
        <v>3172</v>
      </c>
      <c r="J72" s="18">
        <v>100</v>
      </c>
      <c r="K72">
        <f>I72/H72%</f>
        <v>100</v>
      </c>
    </row>
    <row r="73" spans="1:11" ht="34.5" customHeight="1" x14ac:dyDescent="0.2">
      <c r="A73" s="12" t="s">
        <v>102</v>
      </c>
      <c r="B73" s="13" t="s">
        <v>14</v>
      </c>
      <c r="C73" s="13" t="s">
        <v>70</v>
      </c>
      <c r="D73" s="13" t="s">
        <v>56</v>
      </c>
      <c r="E73" s="13" t="s">
        <v>75</v>
      </c>
      <c r="F73" s="13">
        <v>830</v>
      </c>
      <c r="G73" s="18">
        <v>0</v>
      </c>
      <c r="H73" s="18">
        <v>2000</v>
      </c>
      <c r="I73" s="18">
        <v>2000</v>
      </c>
      <c r="J73" s="18">
        <v>100</v>
      </c>
      <c r="K73">
        <f t="shared" si="1"/>
        <v>100</v>
      </c>
    </row>
    <row r="74" spans="1:11" ht="37.5" customHeight="1" x14ac:dyDescent="0.2">
      <c r="A74" s="12" t="s">
        <v>34</v>
      </c>
      <c r="B74" s="13" t="s">
        <v>14</v>
      </c>
      <c r="C74" s="13" t="s">
        <v>70</v>
      </c>
      <c r="D74" s="13" t="s">
        <v>56</v>
      </c>
      <c r="E74" s="13" t="s">
        <v>75</v>
      </c>
      <c r="F74" s="13">
        <v>850</v>
      </c>
      <c r="G74" s="18">
        <v>3172</v>
      </c>
      <c r="H74" s="18">
        <v>1172</v>
      </c>
      <c r="I74" s="18">
        <v>1172</v>
      </c>
      <c r="J74" s="18">
        <v>100</v>
      </c>
      <c r="K74">
        <f t="shared" si="1"/>
        <v>100</v>
      </c>
    </row>
    <row r="75" spans="1:11" ht="69.75" customHeight="1" x14ac:dyDescent="0.2">
      <c r="A75" s="12" t="s">
        <v>103</v>
      </c>
      <c r="B75" s="13" t="s">
        <v>14</v>
      </c>
      <c r="C75" s="13" t="s">
        <v>70</v>
      </c>
      <c r="D75" s="13" t="s">
        <v>56</v>
      </c>
      <c r="E75" s="13" t="s">
        <v>86</v>
      </c>
      <c r="F75" s="14" t="s">
        <v>0</v>
      </c>
      <c r="G75" s="18">
        <f>G76</f>
        <v>351822</v>
      </c>
      <c r="H75" s="18">
        <f t="shared" ref="H75:I75" si="29">H76</f>
        <v>351522</v>
      </c>
      <c r="I75" s="18">
        <f t="shared" si="29"/>
        <v>0</v>
      </c>
      <c r="J75" s="18">
        <v>0</v>
      </c>
      <c r="K75">
        <f t="shared" ref="K75:K86" si="30">I75/H75%</f>
        <v>0</v>
      </c>
    </row>
    <row r="76" spans="1:11" ht="48.95" customHeight="1" x14ac:dyDescent="0.2">
      <c r="A76" s="12" t="s">
        <v>28</v>
      </c>
      <c r="B76" s="13" t="s">
        <v>14</v>
      </c>
      <c r="C76" s="13" t="s">
        <v>70</v>
      </c>
      <c r="D76" s="13" t="s">
        <v>56</v>
      </c>
      <c r="E76" s="13" t="s">
        <v>86</v>
      </c>
      <c r="F76" s="13" t="s">
        <v>29</v>
      </c>
      <c r="G76" s="18">
        <f>G77</f>
        <v>351822</v>
      </c>
      <c r="H76" s="18">
        <f t="shared" ref="H76:I76" si="31">H77</f>
        <v>351522</v>
      </c>
      <c r="I76" s="18">
        <f t="shared" si="31"/>
        <v>0</v>
      </c>
      <c r="J76" s="18">
        <v>0</v>
      </c>
      <c r="K76">
        <f t="shared" si="30"/>
        <v>0</v>
      </c>
    </row>
    <row r="77" spans="1:11" ht="48.95" customHeight="1" x14ac:dyDescent="0.2">
      <c r="A77" s="12" t="s">
        <v>30</v>
      </c>
      <c r="B77" s="13" t="s">
        <v>14</v>
      </c>
      <c r="C77" s="13" t="s">
        <v>70</v>
      </c>
      <c r="D77" s="13" t="s">
        <v>56</v>
      </c>
      <c r="E77" s="13" t="s">
        <v>86</v>
      </c>
      <c r="F77" s="13" t="s">
        <v>31</v>
      </c>
      <c r="G77" s="18">
        <v>351822</v>
      </c>
      <c r="H77" s="18">
        <v>351522</v>
      </c>
      <c r="I77" s="18">
        <v>0</v>
      </c>
      <c r="J77" s="18">
        <v>0</v>
      </c>
      <c r="K77">
        <f t="shared" si="30"/>
        <v>0</v>
      </c>
    </row>
    <row r="78" spans="1:11" ht="93.75" customHeight="1" x14ac:dyDescent="0.2">
      <c r="A78" s="12" t="s">
        <v>84</v>
      </c>
      <c r="B78" s="13" t="s">
        <v>14</v>
      </c>
      <c r="C78" s="13" t="s">
        <v>70</v>
      </c>
      <c r="D78" s="13" t="s">
        <v>56</v>
      </c>
      <c r="E78" s="13" t="s">
        <v>85</v>
      </c>
      <c r="F78" s="14" t="s">
        <v>0</v>
      </c>
      <c r="G78" s="18">
        <f>G79</f>
        <v>600</v>
      </c>
      <c r="H78" s="18">
        <f t="shared" ref="H78:I78" si="32">H79</f>
        <v>600</v>
      </c>
      <c r="I78" s="18">
        <f t="shared" si="32"/>
        <v>0</v>
      </c>
      <c r="J78" s="18">
        <v>0</v>
      </c>
      <c r="K78">
        <f t="shared" si="30"/>
        <v>0</v>
      </c>
    </row>
    <row r="79" spans="1:11" ht="24.75" customHeight="1" x14ac:dyDescent="0.2">
      <c r="A79" s="12" t="s">
        <v>45</v>
      </c>
      <c r="B79" s="13" t="s">
        <v>14</v>
      </c>
      <c r="C79" s="13" t="s">
        <v>70</v>
      </c>
      <c r="D79" s="13" t="s">
        <v>56</v>
      </c>
      <c r="E79" s="13" t="s">
        <v>85</v>
      </c>
      <c r="F79" s="13">
        <v>500</v>
      </c>
      <c r="G79" s="18">
        <f>G80</f>
        <v>600</v>
      </c>
      <c r="H79" s="18">
        <f t="shared" ref="H79:I79" si="33">H80</f>
        <v>600</v>
      </c>
      <c r="I79" s="18">
        <f t="shared" si="33"/>
        <v>0</v>
      </c>
      <c r="J79" s="18">
        <v>0</v>
      </c>
      <c r="K79">
        <f t="shared" si="30"/>
        <v>0</v>
      </c>
    </row>
    <row r="80" spans="1:11" ht="25.5" customHeight="1" x14ac:dyDescent="0.2">
      <c r="A80" s="12" t="s">
        <v>47</v>
      </c>
      <c r="B80" s="13" t="s">
        <v>14</v>
      </c>
      <c r="C80" s="13" t="s">
        <v>70</v>
      </c>
      <c r="D80" s="13" t="s">
        <v>56</v>
      </c>
      <c r="E80" s="13" t="s">
        <v>85</v>
      </c>
      <c r="F80" s="13">
        <v>540</v>
      </c>
      <c r="G80" s="18">
        <v>600</v>
      </c>
      <c r="H80" s="18">
        <v>600</v>
      </c>
      <c r="I80" s="18">
        <v>0</v>
      </c>
      <c r="J80" s="18">
        <v>0</v>
      </c>
      <c r="K80">
        <f t="shared" si="30"/>
        <v>0</v>
      </c>
    </row>
    <row r="81" spans="1:13" ht="23.25" customHeight="1" x14ac:dyDescent="0.2">
      <c r="A81" s="19" t="s">
        <v>77</v>
      </c>
      <c r="B81" s="13" t="s">
        <v>14</v>
      </c>
      <c r="C81" s="13" t="s">
        <v>61</v>
      </c>
      <c r="D81" s="13" t="s">
        <v>0</v>
      </c>
      <c r="E81" s="13" t="s">
        <v>0</v>
      </c>
      <c r="F81" s="13" t="s">
        <v>0</v>
      </c>
      <c r="G81" s="18">
        <f>G82</f>
        <v>75336</v>
      </c>
      <c r="H81" s="18">
        <f t="shared" ref="H81:I81" si="34">H82</f>
        <v>75336</v>
      </c>
      <c r="I81" s="18">
        <f t="shared" si="34"/>
        <v>37668</v>
      </c>
      <c r="J81" s="18">
        <v>50</v>
      </c>
      <c r="K81">
        <f t="shared" si="30"/>
        <v>50</v>
      </c>
    </row>
    <row r="82" spans="1:13" ht="25.5" customHeight="1" x14ac:dyDescent="0.2">
      <c r="A82" s="19" t="s">
        <v>78</v>
      </c>
      <c r="B82" s="13" t="s">
        <v>14</v>
      </c>
      <c r="C82" s="13" t="s">
        <v>61</v>
      </c>
      <c r="D82" s="13" t="s">
        <v>16</v>
      </c>
      <c r="E82" s="13" t="s">
        <v>0</v>
      </c>
      <c r="F82" s="13" t="s">
        <v>0</v>
      </c>
      <c r="G82" s="18">
        <f>G83</f>
        <v>75336</v>
      </c>
      <c r="H82" s="18">
        <f t="shared" ref="H82:I82" si="35">H83</f>
        <v>75336</v>
      </c>
      <c r="I82" s="18">
        <f t="shared" si="35"/>
        <v>37668</v>
      </c>
      <c r="J82" s="18">
        <v>50</v>
      </c>
      <c r="K82">
        <f t="shared" si="30"/>
        <v>50</v>
      </c>
    </row>
    <row r="83" spans="1:13" ht="32.25" customHeight="1" x14ac:dyDescent="0.2">
      <c r="A83" s="12" t="s">
        <v>79</v>
      </c>
      <c r="B83" s="13" t="s">
        <v>14</v>
      </c>
      <c r="C83" s="13" t="s">
        <v>61</v>
      </c>
      <c r="D83" s="13" t="s">
        <v>16</v>
      </c>
      <c r="E83" s="13" t="s">
        <v>80</v>
      </c>
      <c r="F83" s="14" t="s">
        <v>0</v>
      </c>
      <c r="G83" s="18">
        <f>G84</f>
        <v>75336</v>
      </c>
      <c r="H83" s="18">
        <f t="shared" ref="H83:I83" si="36">H84</f>
        <v>75336</v>
      </c>
      <c r="I83" s="18">
        <f t="shared" si="36"/>
        <v>37668</v>
      </c>
      <c r="J83" s="18">
        <v>50</v>
      </c>
      <c r="K83">
        <f t="shared" si="30"/>
        <v>50</v>
      </c>
    </row>
    <row r="84" spans="1:13" ht="32.25" customHeight="1" x14ac:dyDescent="0.2">
      <c r="A84" s="12" t="s">
        <v>81</v>
      </c>
      <c r="B84" s="13" t="s">
        <v>14</v>
      </c>
      <c r="C84" s="13" t="s">
        <v>61</v>
      </c>
      <c r="D84" s="13" t="s">
        <v>16</v>
      </c>
      <c r="E84" s="13" t="s">
        <v>80</v>
      </c>
      <c r="F84" s="13" t="s">
        <v>82</v>
      </c>
      <c r="G84" s="18">
        <f>G85</f>
        <v>75336</v>
      </c>
      <c r="H84" s="18">
        <f t="shared" ref="H84:I84" si="37">H85</f>
        <v>75336</v>
      </c>
      <c r="I84" s="18">
        <f t="shared" si="37"/>
        <v>37668</v>
      </c>
      <c r="J84" s="18">
        <v>50</v>
      </c>
      <c r="K84">
        <f t="shared" si="30"/>
        <v>50</v>
      </c>
    </row>
    <row r="85" spans="1:13" ht="39.75" customHeight="1" x14ac:dyDescent="0.2">
      <c r="A85" s="12" t="s">
        <v>104</v>
      </c>
      <c r="B85" s="13" t="s">
        <v>14</v>
      </c>
      <c r="C85" s="13" t="s">
        <v>61</v>
      </c>
      <c r="D85" s="13" t="s">
        <v>16</v>
      </c>
      <c r="E85" s="13" t="s">
        <v>80</v>
      </c>
      <c r="F85" s="13">
        <v>310</v>
      </c>
      <c r="G85" s="18">
        <v>75336</v>
      </c>
      <c r="H85" s="18">
        <v>75336</v>
      </c>
      <c r="I85" s="18">
        <v>37668</v>
      </c>
      <c r="J85" s="18">
        <v>50</v>
      </c>
      <c r="K85">
        <f t="shared" si="30"/>
        <v>50</v>
      </c>
    </row>
    <row r="86" spans="1:13" ht="15" customHeight="1" x14ac:dyDescent="0.2">
      <c r="A86" s="29" t="s">
        <v>83</v>
      </c>
      <c r="B86" s="29"/>
      <c r="C86" s="29"/>
      <c r="D86" s="29"/>
      <c r="E86" s="29"/>
      <c r="F86" s="29"/>
      <c r="G86" s="18">
        <f>G9</f>
        <v>4729439.43</v>
      </c>
      <c r="H86" s="18">
        <f t="shared" ref="H86:I86" si="38">H9</f>
        <v>4729139.43</v>
      </c>
      <c r="I86" s="18">
        <f t="shared" si="38"/>
        <v>1161932.21</v>
      </c>
      <c r="J86" s="25">
        <v>24.57</v>
      </c>
      <c r="K86">
        <f t="shared" si="30"/>
        <v>24.569633168967489</v>
      </c>
      <c r="M86" s="20">
        <f>G86-H86</f>
        <v>300</v>
      </c>
    </row>
  </sheetData>
  <mergeCells count="7">
    <mergeCell ref="H1:J1"/>
    <mergeCell ref="A5:J5"/>
    <mergeCell ref="A6:J6"/>
    <mergeCell ref="A86:F86"/>
    <mergeCell ref="H4:J4"/>
    <mergeCell ref="G2:J2"/>
    <mergeCell ref="G3:J3"/>
  </mergeCells>
  <pageMargins left="0.39370078740157483" right="0.39370078740157483" top="0.55118110236220474" bottom="0.11811023622047245" header="0.31496062992125984" footer="0.31496062992125984"/>
  <pageSetup paperSize="9" scale="58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2022-04-27T12:56:40Z</cp:lastPrinted>
  <dcterms:created xsi:type="dcterms:W3CDTF">2006-09-16T00:00:00Z</dcterms:created>
  <dcterms:modified xsi:type="dcterms:W3CDTF">2024-08-02T06:47:28Z</dcterms:modified>
</cp:coreProperties>
</file>