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25" activeTab="0"/>
  </bookViews>
  <sheets>
    <sheet name="Документ" sheetId="1" r:id="rId1"/>
  </sheets>
  <definedNames>
    <definedName name="_xlnm.Print_Titles" localSheetId="0">'Документ'!$8:$9</definedName>
  </definedNames>
  <calcPr fullCalcOnLoad="1"/>
</workbook>
</file>

<file path=xl/sharedStrings.xml><?xml version="1.0" encoding="utf-8"?>
<sst xmlns="http://schemas.openxmlformats.org/spreadsheetml/2006/main" count="179" uniqueCount="147">
  <si>
    <t>Код</t>
  </si>
  <si>
    <t>Наименование показателя</t>
  </si>
  <si>
    <t>#Н/Д</t>
  </si>
  <si>
    <t>Документ</t>
  </si>
  <si>
    <t>Плательщик</t>
  </si>
  <si>
    <t>Расхождение за отчетный период</t>
  </si>
  <si>
    <t>Расхождение кассового плана</t>
  </si>
  <si>
    <t>00010000000000000000</t>
  </si>
  <si>
    <t xml:space="preserve">      НАЛОГОВЫЕ  И НЕНАЛОГОВЫЕ  ДОХОДЫ</t>
  </si>
  <si>
    <t>00010100000000000000</t>
  </si>
  <si>
    <t xml:space="preserve">        НАЛОГИ НА ПРИБЫЛЬ, ДОХОДЫ</t>
  </si>
  <si>
    <t>00010102000000000000</t>
  </si>
  <si>
    <t>00010102010010000000</t>
  </si>
  <si>
    <t xml:space="preserve">                Налог на доходы физических лиц с доходов, источником которых является налоговый агент . за исключением доходов. в отношении которых исчисление и уплата налога осуществляется в соответствии со статьями 227.227.1 и 228 Налогового кодекса Российской Федерации</t>
  </si>
  <si>
    <t>00010102020010000000</t>
  </si>
  <si>
    <t xml:space="preserve">    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</si>
  <si>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00010102030010000000</t>
  </si>
  <si>
    <t xml:space="preserve">    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</si>
  <si>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00010500000000000000</t>
  </si>
  <si>
    <t xml:space="preserve">        НАЛОГИ НА СОВОКУПНЫЙ ДОХОД</t>
  </si>
  <si>
    <t>00010503010010000000</t>
  </si>
  <si>
    <t xml:space="preserve">                Единый сельскохозяйственный налог</t>
  </si>
  <si>
    <t>18210503010010000110</t>
  </si>
  <si>
    <t xml:space="preserve">                  Единый сельскохозяйственный налог</t>
  </si>
  <si>
    <t>00010600000000000000</t>
  </si>
  <si>
    <t xml:space="preserve">        НАЛОГИ НА ИМУЩЕСТВО</t>
  </si>
  <si>
    <t>00010601000000000000</t>
  </si>
  <si>
    <t xml:space="preserve">          Налог на имущество физических лиц</t>
  </si>
  <si>
    <t>00010601030100000000</t>
  </si>
  <si>
    <t xml:space="preserve">      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</si>
  <si>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00010606000000000000</t>
  </si>
  <si>
    <t xml:space="preserve">          Земельный налог</t>
  </si>
  <si>
    <t>00010606030000000000</t>
  </si>
  <si>
    <t xml:space="preserve">            Земельный налог с организаций</t>
  </si>
  <si>
    <t>00010606033100000000</t>
  </si>
  <si>
    <t xml:space="preserve">                Земельный налог с организаций, обладающих земельным участком, расположенным в границах сельских поселений</t>
  </si>
  <si>
    <t>00010606040000000000</t>
  </si>
  <si>
    <t xml:space="preserve">            Земельный налог с физических лиц</t>
  </si>
  <si>
    <t>00010606043100000000</t>
  </si>
  <si>
    <t xml:space="preserve">                Земельный налог с физических лиц, обладающих земельным участком, расположенным в границах сельских поселений</t>
  </si>
  <si>
    <t>00010900000000000000</t>
  </si>
  <si>
    <t xml:space="preserve">        ЗАДОЛЖЕННОСТЬ И ПЕРЕРАСЧЕТЫ ПО ОТМЕНЕННЫМ НАЛОГАМ, СБОРАМ И ИНЫМ ОБЯЗАТЕЛЬНЫМ ПЛАТЕЖАМ</t>
  </si>
  <si>
    <t>00010904000000000000</t>
  </si>
  <si>
    <t xml:space="preserve">          Налоги на имущество</t>
  </si>
  <si>
    <t>00010904050000000000</t>
  </si>
  <si>
    <t xml:space="preserve">            Земельный налог (по обязательствам, возникшим до 1 января 2006 года)</t>
  </si>
  <si>
    <t>00010904053100000000</t>
  </si>
  <si>
    <t>00011100000000000000</t>
  </si>
  <si>
    <t xml:space="preserve">        ДОХОДЫ ОТ ИСПОЛЬЗОВАНИЯ ИМУЩЕСТВА, НАХОДЯЩЕГОСЯ В ГОСУДАРСТВЕННОЙ И МУНИЦИПАЛЬНОЙ СОБСТВЕННОСТИ</t>
  </si>
  <si>
    <t>00011105000000000000</t>
  </si>
  <si>
    <t xml:space="preserve">        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 бюджетных  и автономных учреждений, а также имущества государственных и муниципальных унитарных предприятий, в том числе казенных)</t>
  </si>
  <si>
    <t>00011105030000000000</t>
  </si>
  <si>
    <t xml:space="preserve">          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</si>
  <si>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00011105035100000000</t>
  </si>
  <si>
    <t xml:space="preserve">              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</si>
  <si>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00011600000000000000</t>
  </si>
  <si>
    <t xml:space="preserve">        ШТРАФЫ, САНКЦИИ, ВОЗМЕЩЕНИЕ УЩЕРБА</t>
  </si>
  <si>
    <t>00011690000000000000</t>
  </si>
  <si>
    <t xml:space="preserve">          Прочие поступления от денежных взысканий (штрафов) и иных сумм в возмещение ущерба</t>
  </si>
  <si>
    <t>00011690050100000000</t>
  </si>
  <si>
    <t xml:space="preserve">                Прочие поступления от денежных взысканий (штрафов) и иных сумм в возмещение ущерба, зачисляемые в бюджеты сельских поселений</t>
  </si>
  <si>
    <t>00020000000000000000</t>
  </si>
  <si>
    <t xml:space="preserve">      БЕЗВОЗМЕЗДНЫЕ ПОСТУПЛЕНИЯ</t>
  </si>
  <si>
    <t>00020200000000000000</t>
  </si>
  <si>
    <t xml:space="preserve">        БЕЗВОЗМЕЗДНЫЕ ПОСТУПЛЕНИЯ ОТ ДРУГИХ БЮДЖЕТОВ БЮДЖЕТНОЙ СИСТЕМЫ РОССИЙСКОЙ ФЕДЕРАЦИИ</t>
  </si>
  <si>
    <t>00020201000000000000</t>
  </si>
  <si>
    <t>00020201001000000000</t>
  </si>
  <si>
    <t xml:space="preserve">              Дотации на выравнивание бюджетной обеспеченности</t>
  </si>
  <si>
    <t>00020201001100000000</t>
  </si>
  <si>
    <t xml:space="preserve">                Дотации бюджетам сельских поселений на выравнивание бюджетной обеспеченности</t>
  </si>
  <si>
    <t>00020201003000000000</t>
  </si>
  <si>
    <t xml:space="preserve">              Дотации бюджетам на поддержку мер по обеспечению сбалансированности бюджетов</t>
  </si>
  <si>
    <t>00020201003100000000</t>
  </si>
  <si>
    <t xml:space="preserve">                Дотации бюджетам сельских поселений на поддержку мер по обеспечению сбалансированности бюджетов</t>
  </si>
  <si>
    <t>00020203000000000000</t>
  </si>
  <si>
    <t>00020203015100000000</t>
  </si>
  <si>
    <t xml:space="preserve">  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</si>
  <si>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00020203024000000000</t>
  </si>
  <si>
    <t xml:space="preserve">              Субвенции местным бюджетам на выполнение передаваемых полномочий субъектов Российской Федерации</t>
  </si>
  <si>
    <t>00020203024100000000</t>
  </si>
  <si>
    <t xml:space="preserve">                Субвенции бюджетам сельских поселений на выполнение передаваемых полномочий субъектов Российской Федерации</t>
  </si>
  <si>
    <t>00020204000000000000</t>
  </si>
  <si>
    <t xml:space="preserve">          Иные межбюджетные трансферты</t>
  </si>
  <si>
    <t>00020204014000000000</t>
  </si>
  <si>
    <t xml:space="preserve">            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</si>
  <si>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00020204014100000000</t>
  </si>
  <si>
    <t xml:space="preserve">              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</si>
  <si>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</si>
  <si>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00010102000010000110</t>
  </si>
  <si>
    <t xml:space="preserve"> Налог на доходы физических лиц</t>
  </si>
  <si>
    <t>00010102010010000110</t>
  </si>
  <si>
    <t>00010102020010000110</t>
  </si>
  <si>
    <t>00010102030010000110</t>
  </si>
  <si>
    <t>00010503000010000110</t>
  </si>
  <si>
    <t>00010503010010000110</t>
  </si>
  <si>
    <t>00010601000000000110</t>
  </si>
  <si>
    <t>00010601030100000110</t>
  </si>
  <si>
    <t>00010606000000000110</t>
  </si>
  <si>
    <t>00010606030000000110</t>
  </si>
  <si>
    <t>00010606033100000110</t>
  </si>
  <si>
    <t>00010606040000000110</t>
  </si>
  <si>
    <t>00010606043100000110</t>
  </si>
  <si>
    <t>00010904000000000110</t>
  </si>
  <si>
    <t>00010904050000000110</t>
  </si>
  <si>
    <t xml:space="preserve">                .Земельный налог(по обязательствам, возникшим до 01  января 2006 года),мобилизуемый на территориях сельских поселений</t>
  </si>
  <si>
    <t>00010904053100000110</t>
  </si>
  <si>
    <t>00011105000000000120</t>
  </si>
  <si>
    <t>00011105030000000120</t>
  </si>
  <si>
    <t>00011105035100000120</t>
  </si>
  <si>
    <t>00011690000000000140</t>
  </si>
  <si>
    <t>00011690050100000140</t>
  </si>
  <si>
    <t>00020201000000000151</t>
  </si>
  <si>
    <t>00020201001000000151</t>
  </si>
  <si>
    <t>00020201001100000151</t>
  </si>
  <si>
    <t>00020201003000000151</t>
  </si>
  <si>
    <t>00020201003100000151</t>
  </si>
  <si>
    <t>00020203000000000151</t>
  </si>
  <si>
    <t>00020203015100000151</t>
  </si>
  <si>
    <t>00020203024000000151</t>
  </si>
  <si>
    <t>00020203024100000151</t>
  </si>
  <si>
    <t>00020204000000000151</t>
  </si>
  <si>
    <t>00020204014000000151</t>
  </si>
  <si>
    <t>00020204014100000151</t>
  </si>
  <si>
    <t>Прочие межбюджетные трансферты, передаваемые бюджетам</t>
  </si>
  <si>
    <t>0002 02 04999 00 0000 151</t>
  </si>
  <si>
    <t>0002 02 04999 10 0000 151</t>
  </si>
  <si>
    <t>Прочие межбюджетные трансферты, передаваемые бюджетам сельских поселений</t>
  </si>
  <si>
    <t>00020203015000000151</t>
  </si>
  <si>
    <t xml:space="preserve">          Субвенции бюджетам субъектов Российской Федерации</t>
  </si>
  <si>
    <t xml:space="preserve">                Субвенции бюджетам  на осуществление первичного воинского учета на территориях, где отсутствуют военные комиссариаты</t>
  </si>
  <si>
    <t>Кассовое исполнение за отчетный период, руб.</t>
  </si>
  <si>
    <t>Уточненные назначения           на 2016 год,               руб.</t>
  </si>
  <si>
    <t xml:space="preserve">к решению Морачевского сельского Совета народных депутатов </t>
  </si>
  <si>
    <t>Приложение 1</t>
  </si>
  <si>
    <t>Прогнорзируемые доходы бюджета Морачевского сельского поселения на 2016 год</t>
  </si>
  <si>
    <t xml:space="preserve">                    "О внесении изменений и дополнений в решение Морачевского сельского Совета народных депутатов № 3-74 от 29.12.2015 года О бюджете Морачевского сельского поселения  на 2016 год "</t>
  </si>
  <si>
    <t xml:space="preserve">                          Приложение 1 к решению Морачевского сельского Совета народных депутатов от 29.12.2015 г № 3-74 "О бюджете Морачевского сельского Совета народных депутатов на 2016 год "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</si>
  <si>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
</t>
  </si>
  <si>
    <t>000 11406025 10 0000 430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</si>
  <si>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</si>
  <si>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000 11406020 00 0000 430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</si>
  <si>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</si>
  <si>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</si>
  <si>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МАТЕРИАЛЬНЫХ И НЕМАТЕРИАЛЬНЫХ АКТИВОВ</t>
  </si>
  <si>
    <t>000 11400000 00 0000 000</t>
  </si>
  <si>
    <t>Дотации бюджетам бюджетной системы Российской Федерации</t>
  </si>
  <si>
    <t>от 31   октября 2016г № 3-109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</si>
</sst>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0"/>
  </numFmts>
  <fonts count="28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sz val="10"/>
      <name val="Arial Cyr"/>
      <family val="2"/>
    </font>
    <font>
      <b/>
      <sz val="11"/>
      <color indexed="8"/>
      <name val="Arial Cyr"/>
      <family val="2"/>
    </font>
    <font>
      <b/>
      <sz val="10"/>
      <name val="Arial Cyr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/>
      <top>
        <color indexed="8"/>
      </top>
      <bottom style="thin">
        <color indexed="8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0">
      <alignment/>
      <protection/>
    </xf>
    <xf numFmtId="0" fontId="14" fillId="16" borderId="1" applyNumberFormat="0" applyAlignment="0" applyProtection="0"/>
    <xf numFmtId="0" fontId="15" fillId="17" borderId="2" applyNumberFormat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6" fillId="0" borderId="6" applyNumberFormat="0" applyFill="0" applyAlignment="0" applyProtection="0"/>
    <xf numFmtId="0" fontId="20" fillId="8" borderId="0" applyNumberFormat="0" applyBorder="0" applyAlignment="0" applyProtection="0"/>
    <xf numFmtId="0" fontId="0" fillId="4" borderId="7" applyNumberFormat="0" applyFont="0" applyAlignment="0" applyProtection="0"/>
    <xf numFmtId="0" fontId="13" fillId="16" borderId="8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" fillId="19" borderId="0">
      <alignment/>
      <protection/>
    </xf>
    <xf numFmtId="0" fontId="4" fillId="0" borderId="0">
      <alignment horizontal="left" wrapText="1"/>
      <protection/>
    </xf>
    <xf numFmtId="0" fontId="5" fillId="0" borderId="0">
      <alignment horizontal="center" wrapText="1"/>
      <protection/>
    </xf>
    <xf numFmtId="0" fontId="5" fillId="0" borderId="0">
      <alignment horizontal="center"/>
      <protection/>
    </xf>
    <xf numFmtId="0" fontId="4" fillId="0" borderId="0">
      <alignment horizontal="right"/>
      <protection/>
    </xf>
    <xf numFmtId="0" fontId="4" fillId="19" borderId="10">
      <alignment/>
      <protection/>
    </xf>
    <xf numFmtId="0" fontId="4" fillId="0" borderId="11">
      <alignment horizontal="center" vertical="center" wrapText="1"/>
      <protection/>
    </xf>
    <xf numFmtId="0" fontId="4" fillId="19" borderId="12">
      <alignment/>
      <protection/>
    </xf>
    <xf numFmtId="49" fontId="4" fillId="0" borderId="11">
      <alignment horizontal="center" vertical="top" shrinkToFit="1"/>
      <protection/>
    </xf>
    <xf numFmtId="0" fontId="4" fillId="0" borderId="11">
      <alignment horizontal="center" vertical="top" wrapText="1"/>
      <protection/>
    </xf>
    <xf numFmtId="4" fontId="4" fillId="0" borderId="11">
      <alignment horizontal="right" vertical="top" shrinkToFit="1"/>
      <protection/>
    </xf>
    <xf numFmtId="10" fontId="4" fillId="0" borderId="11">
      <alignment horizontal="center" vertical="top" shrinkToFit="1"/>
      <protection/>
    </xf>
    <xf numFmtId="0" fontId="4" fillId="19" borderId="13">
      <alignment/>
      <protection/>
    </xf>
    <xf numFmtId="49" fontId="6" fillId="0" borderId="11">
      <alignment horizontal="left" vertical="top" shrinkToFit="1"/>
      <protection/>
    </xf>
    <xf numFmtId="4" fontId="6" fillId="8" borderId="11">
      <alignment horizontal="right" vertical="top" shrinkToFit="1"/>
      <protection/>
    </xf>
    <xf numFmtId="10" fontId="6" fillId="8" borderId="11">
      <alignment horizontal="center" vertical="top" shrinkToFit="1"/>
      <protection/>
    </xf>
    <xf numFmtId="0" fontId="4" fillId="0" borderId="0">
      <alignment/>
      <protection/>
    </xf>
    <xf numFmtId="0" fontId="4" fillId="19" borderId="10">
      <alignment horizontal="left"/>
      <protection/>
    </xf>
    <xf numFmtId="0" fontId="4" fillId="0" borderId="11">
      <alignment horizontal="left" vertical="top" wrapText="1"/>
      <protection/>
    </xf>
    <xf numFmtId="4" fontId="6" fillId="20" borderId="11">
      <alignment horizontal="right" vertical="top" shrinkToFit="1"/>
      <protection/>
    </xf>
    <xf numFmtId="10" fontId="6" fillId="20" borderId="11">
      <alignment horizontal="center" vertical="top" shrinkToFit="1"/>
      <protection/>
    </xf>
    <xf numFmtId="0" fontId="4" fillId="19" borderId="12">
      <alignment horizontal="left"/>
      <protection/>
    </xf>
    <xf numFmtId="0" fontId="4" fillId="19" borderId="13">
      <alignment horizontal="left"/>
      <protection/>
    </xf>
    <xf numFmtId="0" fontId="4" fillId="19" borderId="0">
      <alignment horizontal="left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0" xfId="63" applyNumberFormat="1" applyProtection="1">
      <alignment horizontal="center" wrapText="1"/>
      <protection locked="0"/>
    </xf>
    <xf numFmtId="0" fontId="4" fillId="0" borderId="11" xfId="67" applyNumberFormat="1" applyProtection="1">
      <alignment horizontal="center" vertical="center" wrapText="1"/>
      <protection locked="0"/>
    </xf>
    <xf numFmtId="49" fontId="4" fillId="0" borderId="11" xfId="69" applyNumberFormat="1" applyProtection="1">
      <alignment horizontal="center" vertical="top" shrinkToFit="1"/>
      <protection locked="0"/>
    </xf>
    <xf numFmtId="0" fontId="4" fillId="0" borderId="11" xfId="70" applyNumberFormat="1" applyProtection="1">
      <alignment horizontal="center" vertical="top" wrapText="1"/>
      <protection locked="0"/>
    </xf>
    <xf numFmtId="4" fontId="6" fillId="20" borderId="11" xfId="80" applyNumberFormat="1" applyProtection="1">
      <alignment horizontal="right" vertical="top" shrinkToFit="1"/>
      <protection locked="0"/>
    </xf>
    <xf numFmtId="10" fontId="6" fillId="20" borderId="11" xfId="81" applyNumberFormat="1" applyProtection="1">
      <alignment horizontal="center" vertical="top" shrinkToFit="1"/>
      <protection locked="0"/>
    </xf>
    <xf numFmtId="49" fontId="6" fillId="0" borderId="11" xfId="74" applyNumberFormat="1" applyProtection="1">
      <alignment horizontal="left" vertical="top" shrinkToFit="1"/>
      <protection locked="0"/>
    </xf>
    <xf numFmtId="4" fontId="6" fillId="8" borderId="11" xfId="75" applyNumberFormat="1" applyProtection="1">
      <alignment horizontal="right" vertical="top" shrinkToFit="1"/>
      <protection locked="0"/>
    </xf>
    <xf numFmtId="10" fontId="6" fillId="8" borderId="11" xfId="76" applyNumberFormat="1" applyProtection="1">
      <alignment horizontal="center" vertical="top" shrinkToFit="1"/>
      <protection locked="0"/>
    </xf>
    <xf numFmtId="0" fontId="4" fillId="0" borderId="0" xfId="77" applyNumberFormat="1" applyProtection="1">
      <alignment/>
      <protection locked="0"/>
    </xf>
    <xf numFmtId="0" fontId="4" fillId="0" borderId="0" xfId="62" applyNumberFormat="1" applyProtection="1">
      <alignment horizontal="left" wrapText="1"/>
      <protection locked="0"/>
    </xf>
    <xf numFmtId="0" fontId="4" fillId="0" borderId="11" xfId="79" applyNumberFormat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49" fontId="4" fillId="0" borderId="11" xfId="69" applyNumberFormat="1" applyFont="1" applyProtection="1">
      <alignment horizontal="center" vertical="top" shrinkToFit="1"/>
      <protection locked="0"/>
    </xf>
    <xf numFmtId="0" fontId="4" fillId="0" borderId="11" xfId="79" applyNumberFormat="1" applyFont="1" applyAlignment="1" applyProtection="1">
      <alignment horizontal="left" vertical="top" wrapText="1"/>
      <protection locked="0"/>
    </xf>
    <xf numFmtId="172" fontId="6" fillId="21" borderId="11" xfId="80" applyNumberFormat="1" applyFill="1" applyProtection="1">
      <alignment horizontal="right" vertical="top" shrinkToFit="1"/>
      <protection locked="0"/>
    </xf>
    <xf numFmtId="4" fontId="6" fillId="21" borderId="11" xfId="80" applyNumberFormat="1" applyFill="1" applyProtection="1">
      <alignment horizontal="right" vertical="top" shrinkToFit="1"/>
      <protection locked="0"/>
    </xf>
    <xf numFmtId="4" fontId="6" fillId="5" borderId="11" xfId="80" applyNumberFormat="1" applyFill="1" applyProtection="1">
      <alignment horizontal="right" vertical="top" shrinkToFit="1"/>
      <protection locked="0"/>
    </xf>
    <xf numFmtId="0" fontId="25" fillId="0" borderId="11" xfId="79" applyNumberFormat="1" applyFont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4" fontId="27" fillId="5" borderId="11" xfId="80" applyNumberFormat="1" applyFont="1" applyFill="1" applyProtection="1">
      <alignment horizontal="right" vertical="top" shrinkToFit="1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6" fillId="0" borderId="18" xfId="0" applyNumberFormat="1" applyFont="1" applyFill="1" applyBorder="1" applyAlignment="1" applyProtection="1">
      <alignment horizontal="left" vertical="top" shrinkToFit="1"/>
      <protection/>
    </xf>
    <xf numFmtId="49" fontId="6" fillId="0" borderId="20" xfId="0" applyNumberFormat="1" applyFont="1" applyFill="1" applyBorder="1" applyAlignment="1" applyProtection="1">
      <alignment horizontal="left" vertical="top" shrinkToFit="1"/>
      <protection/>
    </xf>
    <xf numFmtId="49" fontId="6" fillId="0" borderId="19" xfId="0" applyNumberFormat="1" applyFont="1" applyFill="1" applyBorder="1" applyAlignment="1" applyProtection="1">
      <alignment horizontal="left" vertical="top" shrinkToFit="1"/>
      <protection/>
    </xf>
    <xf numFmtId="0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23" xfId="0" applyNumberFormat="1" applyFont="1" applyFill="1" applyBorder="1" applyAlignment="1" applyProtection="1">
      <alignment horizontal="right"/>
      <protection/>
    </xf>
    <xf numFmtId="0" fontId="4" fillId="0" borderId="24" xfId="0" applyNumberFormat="1" applyFont="1" applyFill="1" applyBorder="1" applyAlignment="1" applyProtection="1">
      <alignment horizontal="right"/>
      <protection/>
    </xf>
    <xf numFmtId="0" fontId="4" fillId="0" borderId="25" xfId="0" applyNumberFormat="1" applyFont="1" applyFill="1" applyBorder="1" applyAlignment="1" applyProtection="1">
      <alignment horizontal="right"/>
      <protection/>
    </xf>
    <xf numFmtId="0" fontId="26" fillId="0" borderId="0" xfId="0" applyNumberFormat="1" applyFont="1" applyFill="1" applyBorder="1" applyAlignment="1" applyProtection="1">
      <alignment horizontal="center" wrapText="1"/>
      <protection/>
    </xf>
    <xf numFmtId="0" fontId="26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</cellXfs>
  <cellStyles count="7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yle0" xfId="55"/>
    <cellStyle name="td" xfId="56"/>
    <cellStyle name="Title" xfId="57"/>
    <cellStyle name="Total" xfId="58"/>
    <cellStyle name="tr" xfId="59"/>
    <cellStyle name="Warning Text" xfId="60"/>
    <cellStyle name="xl21" xfId="61"/>
    <cellStyle name="xl22" xfId="62"/>
    <cellStyle name="xl23" xfId="63"/>
    <cellStyle name="xl24" xfId="64"/>
    <cellStyle name="xl25" xfId="65"/>
    <cellStyle name="xl26" xfId="66"/>
    <cellStyle name="xl27" xfId="67"/>
    <cellStyle name="xl28" xfId="68"/>
    <cellStyle name="xl29" xfId="69"/>
    <cellStyle name="xl30" xfId="70"/>
    <cellStyle name="xl31" xfId="71"/>
    <cellStyle name="xl32" xfId="72"/>
    <cellStyle name="xl33" xfId="73"/>
    <cellStyle name="xl34" xfId="74"/>
    <cellStyle name="xl35" xfId="75"/>
    <cellStyle name="xl36" xfId="76"/>
    <cellStyle name="xl37" xfId="77"/>
    <cellStyle name="xl38" xfId="78"/>
    <cellStyle name="xl39" xfId="79"/>
    <cellStyle name="xl40" xfId="80"/>
    <cellStyle name="xl41" xfId="81"/>
    <cellStyle name="xl42" xfId="82"/>
    <cellStyle name="xl43" xfId="83"/>
    <cellStyle name="xl44" xfId="84"/>
    <cellStyle name="Currency" xfId="85"/>
    <cellStyle name="Currency [0]" xfId="86"/>
    <cellStyle name="Percent" xfId="87"/>
    <cellStyle name="Comma" xfId="88"/>
    <cellStyle name="Comma [0]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1"/>
  <sheetViews>
    <sheetView showGridLines="0" showZeros="0" tabSelected="1" zoomScale="120" zoomScaleNormal="120" zoomScalePageLayoutView="0" workbookViewId="0" topLeftCell="A1">
      <pane ySplit="9" topLeftCell="BM56" activePane="bottomLeft" state="frozen"/>
      <selection pane="topLeft" activeCell="A1" sqref="A1"/>
      <selection pane="bottomLeft" activeCell="B3" sqref="B3:Y3"/>
    </sheetView>
  </sheetViews>
  <sheetFormatPr defaultColWidth="9.140625" defaultRowHeight="15" outlineLevelRow="6"/>
  <cols>
    <col min="1" max="1" width="21.7109375" style="1" customWidth="1"/>
    <col min="2" max="2" width="62.140625" style="1" customWidth="1"/>
    <col min="3" max="16" width="9.140625" style="1" hidden="1" customWidth="1"/>
    <col min="17" max="17" width="16.00390625" style="1" customWidth="1"/>
    <col min="18" max="23" width="9.140625" style="1" hidden="1" customWidth="1"/>
    <col min="24" max="24" width="15.7109375" style="1" hidden="1" customWidth="1"/>
    <col min="25" max="29" width="9.140625" style="1" hidden="1" customWidth="1"/>
    <col min="30" max="16384" width="9.140625" style="1" customWidth="1"/>
  </cols>
  <sheetData>
    <row r="1" spans="2:17" ht="15">
      <c r="B1" s="50" t="s">
        <v>133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2"/>
    </row>
    <row r="2" spans="2:17" ht="15">
      <c r="B2" s="50" t="s">
        <v>132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2"/>
    </row>
    <row r="3" spans="2:25" ht="15">
      <c r="B3" s="53" t="s">
        <v>146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5"/>
    </row>
    <row r="4" spans="1:29" ht="43.5" customHeight="1">
      <c r="A4" s="14"/>
      <c r="B4" s="48" t="s">
        <v>135</v>
      </c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15"/>
      <c r="AA4" s="15"/>
      <c r="AB4" s="15"/>
      <c r="AC4" s="16"/>
    </row>
    <row r="5" spans="1:29" ht="51.75" customHeight="1">
      <c r="A5" s="17"/>
      <c r="B5" s="48" t="s">
        <v>136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18"/>
      <c r="AA5" s="18"/>
      <c r="AB5" s="18"/>
      <c r="AC5" s="19"/>
    </row>
    <row r="6" spans="1:29" ht="36.75" customHeight="1">
      <c r="A6" s="46" t="s">
        <v>134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26"/>
      <c r="S6" s="26"/>
      <c r="T6" s="26"/>
      <c r="U6" s="26"/>
      <c r="V6" s="26"/>
      <c r="W6" s="26"/>
      <c r="X6" s="26"/>
      <c r="Y6" s="26"/>
      <c r="Z6" s="26"/>
      <c r="AA6" s="27"/>
      <c r="AB6" s="2"/>
      <c r="AC6" s="2"/>
    </row>
    <row r="7" spans="1:29" ht="15" customHeight="1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5"/>
    </row>
    <row r="8" spans="1:29" ht="51" customHeight="1">
      <c r="A8" s="41" t="s">
        <v>0</v>
      </c>
      <c r="B8" s="41" t="s">
        <v>1</v>
      </c>
      <c r="C8" s="41" t="s">
        <v>2</v>
      </c>
      <c r="D8" s="41" t="s">
        <v>2</v>
      </c>
      <c r="E8" s="41" t="s">
        <v>2</v>
      </c>
      <c r="F8" s="33" t="s">
        <v>3</v>
      </c>
      <c r="G8" s="49"/>
      <c r="H8" s="34"/>
      <c r="I8" s="33" t="s">
        <v>4</v>
      </c>
      <c r="J8" s="49"/>
      <c r="K8" s="34"/>
      <c r="L8" s="41" t="s">
        <v>2</v>
      </c>
      <c r="M8" s="41" t="s">
        <v>2</v>
      </c>
      <c r="N8" s="41" t="s">
        <v>2</v>
      </c>
      <c r="O8" s="41" t="s">
        <v>2</v>
      </c>
      <c r="P8" s="41" t="s">
        <v>2</v>
      </c>
      <c r="Q8" s="41" t="s">
        <v>131</v>
      </c>
      <c r="R8" s="41" t="s">
        <v>2</v>
      </c>
      <c r="S8" s="41" t="s">
        <v>2</v>
      </c>
      <c r="T8" s="41" t="s">
        <v>2</v>
      </c>
      <c r="U8" s="41" t="s">
        <v>2</v>
      </c>
      <c r="V8" s="41" t="s">
        <v>2</v>
      </c>
      <c r="W8" s="41" t="s">
        <v>2</v>
      </c>
      <c r="X8" s="29" t="s">
        <v>130</v>
      </c>
      <c r="Y8" s="30"/>
      <c r="Z8" s="33" t="s">
        <v>5</v>
      </c>
      <c r="AA8" s="34"/>
      <c r="AB8" s="33" t="s">
        <v>6</v>
      </c>
      <c r="AC8" s="34"/>
    </row>
    <row r="9" spans="1:29" ht="15" customHeight="1">
      <c r="A9" s="42"/>
      <c r="B9" s="42"/>
      <c r="C9" s="42"/>
      <c r="D9" s="42"/>
      <c r="E9" s="42"/>
      <c r="F9" s="3" t="s">
        <v>2</v>
      </c>
      <c r="G9" s="3" t="s">
        <v>2</v>
      </c>
      <c r="H9" s="3" t="s">
        <v>2</v>
      </c>
      <c r="I9" s="3" t="s">
        <v>2</v>
      </c>
      <c r="J9" s="3" t="s">
        <v>2</v>
      </c>
      <c r="K9" s="3" t="s">
        <v>2</v>
      </c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31"/>
      <c r="Y9" s="32"/>
      <c r="Z9" s="3" t="s">
        <v>2</v>
      </c>
      <c r="AA9" s="3" t="s">
        <v>2</v>
      </c>
      <c r="AB9" s="3" t="s">
        <v>2</v>
      </c>
      <c r="AC9" s="3" t="s">
        <v>2</v>
      </c>
    </row>
    <row r="10" spans="1:29" ht="15" customHeight="1">
      <c r="A10" s="4" t="s">
        <v>7</v>
      </c>
      <c r="B10" s="13" t="s">
        <v>8</v>
      </c>
      <c r="C10" s="4" t="s">
        <v>7</v>
      </c>
      <c r="D10" s="4"/>
      <c r="E10" s="4"/>
      <c r="F10" s="5"/>
      <c r="G10" s="4"/>
      <c r="H10" s="4"/>
      <c r="I10" s="4"/>
      <c r="J10" s="4"/>
      <c r="K10" s="4"/>
      <c r="L10" s="4"/>
      <c r="M10" s="4"/>
      <c r="N10" s="4"/>
      <c r="O10" s="6">
        <v>0</v>
      </c>
      <c r="P10" s="6">
        <v>0</v>
      </c>
      <c r="Q10" s="6">
        <f>Q11+Q16+Q19+Q27+Q31+Q38</f>
        <v>662421</v>
      </c>
      <c r="R10" s="6">
        <f aca="true" t="shared" si="0" ref="R10:Y10">R11+R16+R19+R27+R31</f>
        <v>0</v>
      </c>
      <c r="S10" s="6">
        <f t="shared" si="0"/>
        <v>0</v>
      </c>
      <c r="T10" s="6">
        <f t="shared" si="0"/>
        <v>0</v>
      </c>
      <c r="U10" s="6">
        <f t="shared" si="0"/>
        <v>0</v>
      </c>
      <c r="V10" s="6">
        <f t="shared" si="0"/>
        <v>0</v>
      </c>
      <c r="W10" s="6">
        <f t="shared" si="0"/>
        <v>0</v>
      </c>
      <c r="X10" s="6">
        <f t="shared" si="0"/>
        <v>0</v>
      </c>
      <c r="Y10" s="6">
        <f t="shared" si="0"/>
        <v>0</v>
      </c>
      <c r="Z10" s="6">
        <v>768500.09</v>
      </c>
      <c r="AA10" s="7">
        <v>0.27310243815696256</v>
      </c>
      <c r="AB10" s="6">
        <v>0</v>
      </c>
      <c r="AC10" s="7"/>
    </row>
    <row r="11" spans="1:29" ht="15" customHeight="1" outlineLevel="1">
      <c r="A11" s="4" t="s">
        <v>9</v>
      </c>
      <c r="B11" s="13" t="s">
        <v>10</v>
      </c>
      <c r="C11" s="4" t="s">
        <v>9</v>
      </c>
      <c r="D11" s="4"/>
      <c r="E11" s="4"/>
      <c r="F11" s="5"/>
      <c r="G11" s="4"/>
      <c r="H11" s="4"/>
      <c r="I11" s="4"/>
      <c r="J11" s="4"/>
      <c r="K11" s="4"/>
      <c r="L11" s="4"/>
      <c r="M11" s="4"/>
      <c r="N11" s="4"/>
      <c r="O11" s="6">
        <v>0</v>
      </c>
      <c r="P11" s="6">
        <v>0</v>
      </c>
      <c r="Q11" s="6">
        <f>Q12</f>
        <v>39300</v>
      </c>
      <c r="R11" s="6">
        <f aca="true" t="shared" si="1" ref="R11:Y11">R12</f>
        <v>0</v>
      </c>
      <c r="S11" s="6">
        <f t="shared" si="1"/>
        <v>0</v>
      </c>
      <c r="T11" s="6">
        <f t="shared" si="1"/>
        <v>0</v>
      </c>
      <c r="U11" s="6">
        <f t="shared" si="1"/>
        <v>0</v>
      </c>
      <c r="V11" s="6">
        <f t="shared" si="1"/>
        <v>0</v>
      </c>
      <c r="W11" s="6">
        <f t="shared" si="1"/>
        <v>0</v>
      </c>
      <c r="X11" s="6">
        <f t="shared" si="1"/>
        <v>0</v>
      </c>
      <c r="Y11" s="6">
        <f t="shared" si="1"/>
        <v>0</v>
      </c>
      <c r="Z11" s="6">
        <v>52820.05</v>
      </c>
      <c r="AA11" s="7">
        <v>0.5424062202200468</v>
      </c>
      <c r="AB11" s="6">
        <v>0</v>
      </c>
      <c r="AC11" s="7"/>
    </row>
    <row r="12" spans="1:29" ht="15" customHeight="1" outlineLevel="2">
      <c r="A12" s="20" t="s">
        <v>88</v>
      </c>
      <c r="B12" s="13" t="s">
        <v>89</v>
      </c>
      <c r="C12" s="4" t="s">
        <v>11</v>
      </c>
      <c r="D12" s="4"/>
      <c r="E12" s="4"/>
      <c r="F12" s="5"/>
      <c r="G12" s="4"/>
      <c r="H12" s="4"/>
      <c r="I12" s="4"/>
      <c r="J12" s="4"/>
      <c r="K12" s="4"/>
      <c r="L12" s="4"/>
      <c r="M12" s="4"/>
      <c r="N12" s="4"/>
      <c r="O12" s="6">
        <v>0</v>
      </c>
      <c r="P12" s="6">
        <v>0</v>
      </c>
      <c r="Q12" s="6">
        <f>Q13+Q14+Q15</f>
        <v>39300</v>
      </c>
      <c r="R12" s="6">
        <f aca="true" t="shared" si="2" ref="R12:Y12">R13+R14+R15</f>
        <v>0</v>
      </c>
      <c r="S12" s="6">
        <f t="shared" si="2"/>
        <v>0</v>
      </c>
      <c r="T12" s="6">
        <f t="shared" si="2"/>
        <v>0</v>
      </c>
      <c r="U12" s="6">
        <f t="shared" si="2"/>
        <v>0</v>
      </c>
      <c r="V12" s="6">
        <f t="shared" si="2"/>
        <v>0</v>
      </c>
      <c r="W12" s="6">
        <f t="shared" si="2"/>
        <v>0</v>
      </c>
      <c r="X12" s="6">
        <f t="shared" si="2"/>
        <v>0</v>
      </c>
      <c r="Y12" s="6">
        <f t="shared" si="2"/>
        <v>0</v>
      </c>
      <c r="Z12" s="6">
        <v>52820.05</v>
      </c>
      <c r="AA12" s="7">
        <v>0.5424062202200468</v>
      </c>
      <c r="AB12" s="6">
        <v>0</v>
      </c>
      <c r="AC12" s="7"/>
    </row>
    <row r="13" spans="1:29" ht="69.75" customHeight="1" outlineLevel="5">
      <c r="A13" s="20" t="s">
        <v>90</v>
      </c>
      <c r="B13" s="21" t="s">
        <v>13</v>
      </c>
      <c r="C13" s="4" t="s">
        <v>12</v>
      </c>
      <c r="D13" s="4"/>
      <c r="E13" s="4"/>
      <c r="F13" s="5"/>
      <c r="G13" s="4"/>
      <c r="H13" s="4"/>
      <c r="I13" s="4"/>
      <c r="J13" s="4"/>
      <c r="K13" s="4"/>
      <c r="L13" s="4"/>
      <c r="M13" s="4"/>
      <c r="N13" s="4"/>
      <c r="O13" s="6">
        <v>0</v>
      </c>
      <c r="P13" s="6">
        <v>0</v>
      </c>
      <c r="Q13" s="6">
        <v>39300</v>
      </c>
      <c r="R13" s="6"/>
      <c r="S13" s="6"/>
      <c r="T13" s="6"/>
      <c r="U13" s="6"/>
      <c r="V13" s="6"/>
      <c r="W13" s="6"/>
      <c r="X13" s="6"/>
      <c r="Y13" s="6"/>
      <c r="Z13" s="6">
        <v>51690.85</v>
      </c>
      <c r="AA13" s="7">
        <v>0.5477220229241403</v>
      </c>
      <c r="AB13" s="6">
        <v>0</v>
      </c>
      <c r="AC13" s="7"/>
    </row>
    <row r="14" spans="1:29" ht="114.75" customHeight="1" hidden="1" outlineLevel="5">
      <c r="A14" s="20" t="s">
        <v>91</v>
      </c>
      <c r="B14" s="13" t="s">
        <v>15</v>
      </c>
      <c r="C14" s="4" t="s">
        <v>14</v>
      </c>
      <c r="D14" s="4"/>
      <c r="E14" s="4"/>
      <c r="F14" s="5"/>
      <c r="G14" s="4"/>
      <c r="H14" s="4"/>
      <c r="I14" s="4"/>
      <c r="J14" s="4"/>
      <c r="K14" s="4"/>
      <c r="L14" s="4"/>
      <c r="M14" s="4"/>
      <c r="N14" s="4"/>
      <c r="O14" s="6">
        <v>0</v>
      </c>
      <c r="P14" s="6">
        <v>0</v>
      </c>
      <c r="Q14" s="22">
        <v>0</v>
      </c>
      <c r="R14" s="6"/>
      <c r="S14" s="6"/>
      <c r="T14" s="6"/>
      <c r="U14" s="6"/>
      <c r="V14" s="6"/>
      <c r="W14" s="6"/>
      <c r="X14" s="6"/>
      <c r="Y14" s="6"/>
      <c r="Z14" s="6">
        <v>1140</v>
      </c>
      <c r="AA14" s="7">
        <v>0</v>
      </c>
      <c r="AB14" s="6">
        <v>0</v>
      </c>
      <c r="AC14" s="7"/>
    </row>
    <row r="15" spans="1:29" ht="51" customHeight="1" hidden="1" outlineLevel="5">
      <c r="A15" s="20" t="s">
        <v>92</v>
      </c>
      <c r="B15" s="13" t="s">
        <v>17</v>
      </c>
      <c r="C15" s="4" t="s">
        <v>16</v>
      </c>
      <c r="D15" s="4"/>
      <c r="E15" s="4"/>
      <c r="F15" s="5"/>
      <c r="G15" s="4"/>
      <c r="H15" s="4"/>
      <c r="I15" s="4"/>
      <c r="J15" s="4"/>
      <c r="K15" s="4"/>
      <c r="L15" s="4"/>
      <c r="M15" s="4"/>
      <c r="N15" s="4"/>
      <c r="O15" s="6">
        <v>0</v>
      </c>
      <c r="P15" s="6">
        <v>0</v>
      </c>
      <c r="Q15" s="24"/>
      <c r="R15" s="6"/>
      <c r="S15" s="6"/>
      <c r="T15" s="6"/>
      <c r="U15" s="6"/>
      <c r="V15" s="6"/>
      <c r="W15" s="6"/>
      <c r="X15" s="6"/>
      <c r="Y15" s="6"/>
      <c r="Z15" s="6">
        <v>-10.8</v>
      </c>
      <c r="AA15" s="7"/>
      <c r="AB15" s="6">
        <v>0</v>
      </c>
      <c r="AC15" s="7"/>
    </row>
    <row r="16" spans="1:29" ht="15" customHeight="1" outlineLevel="1" collapsed="1">
      <c r="A16" s="4" t="s">
        <v>18</v>
      </c>
      <c r="B16" s="13" t="s">
        <v>19</v>
      </c>
      <c r="C16" s="4" t="s">
        <v>18</v>
      </c>
      <c r="D16" s="4"/>
      <c r="E16" s="4"/>
      <c r="F16" s="5"/>
      <c r="G16" s="4"/>
      <c r="H16" s="4"/>
      <c r="I16" s="4"/>
      <c r="J16" s="4"/>
      <c r="K16" s="4"/>
      <c r="L16" s="4"/>
      <c r="M16" s="4"/>
      <c r="N16" s="4"/>
      <c r="O16" s="6">
        <v>0</v>
      </c>
      <c r="P16" s="6">
        <v>0</v>
      </c>
      <c r="Q16" s="6">
        <f>Q17</f>
        <v>41765</v>
      </c>
      <c r="R16" s="6">
        <f aca="true" t="shared" si="3" ref="R16:Y17">R17</f>
        <v>0</v>
      </c>
      <c r="S16" s="6">
        <f t="shared" si="3"/>
        <v>0</v>
      </c>
      <c r="T16" s="6">
        <f t="shared" si="3"/>
        <v>0</v>
      </c>
      <c r="U16" s="6">
        <f t="shared" si="3"/>
        <v>0</v>
      </c>
      <c r="V16" s="6">
        <f t="shared" si="3"/>
        <v>0</v>
      </c>
      <c r="W16" s="6">
        <f t="shared" si="3"/>
        <v>0</v>
      </c>
      <c r="X16" s="6">
        <f t="shared" si="3"/>
        <v>0</v>
      </c>
      <c r="Y16" s="6">
        <f t="shared" si="3"/>
        <v>0</v>
      </c>
      <c r="Z16" s="6">
        <v>-323</v>
      </c>
      <c r="AA16" s="7">
        <v>1.1310876623376622</v>
      </c>
      <c r="AB16" s="6">
        <v>0</v>
      </c>
      <c r="AC16" s="7"/>
    </row>
    <row r="17" spans="1:29" ht="15" customHeight="1" outlineLevel="5">
      <c r="A17" s="20" t="s">
        <v>93</v>
      </c>
      <c r="B17" s="13" t="s">
        <v>21</v>
      </c>
      <c r="C17" s="4" t="s">
        <v>20</v>
      </c>
      <c r="D17" s="4"/>
      <c r="E17" s="4"/>
      <c r="F17" s="5"/>
      <c r="G17" s="4"/>
      <c r="H17" s="4"/>
      <c r="I17" s="4"/>
      <c r="J17" s="4"/>
      <c r="K17" s="4"/>
      <c r="L17" s="4"/>
      <c r="M17" s="4"/>
      <c r="N17" s="4"/>
      <c r="O17" s="6">
        <v>0</v>
      </c>
      <c r="P17" s="6">
        <v>0</v>
      </c>
      <c r="Q17" s="6">
        <f>Q18</f>
        <v>41765</v>
      </c>
      <c r="R17" s="6">
        <f t="shared" si="3"/>
        <v>0</v>
      </c>
      <c r="S17" s="6">
        <f t="shared" si="3"/>
        <v>0</v>
      </c>
      <c r="T17" s="6">
        <f t="shared" si="3"/>
        <v>0</v>
      </c>
      <c r="U17" s="6">
        <f t="shared" si="3"/>
        <v>0</v>
      </c>
      <c r="V17" s="6">
        <f t="shared" si="3"/>
        <v>0</v>
      </c>
      <c r="W17" s="6">
        <f t="shared" si="3"/>
        <v>0</v>
      </c>
      <c r="X17" s="6">
        <f t="shared" si="3"/>
        <v>0</v>
      </c>
      <c r="Y17" s="6">
        <f t="shared" si="3"/>
        <v>0</v>
      </c>
      <c r="Z17" s="6">
        <v>-323</v>
      </c>
      <c r="AA17" s="7">
        <v>1.1310876623376622</v>
      </c>
      <c r="AB17" s="6">
        <v>0</v>
      </c>
      <c r="AC17" s="7"/>
    </row>
    <row r="18" spans="1:29" ht="15" customHeight="1" outlineLevel="6">
      <c r="A18" s="20" t="s">
        <v>94</v>
      </c>
      <c r="B18" s="13" t="s">
        <v>23</v>
      </c>
      <c r="C18" s="4" t="s">
        <v>22</v>
      </c>
      <c r="D18" s="4"/>
      <c r="E18" s="4"/>
      <c r="F18" s="5"/>
      <c r="G18" s="4"/>
      <c r="H18" s="4"/>
      <c r="I18" s="4"/>
      <c r="J18" s="4"/>
      <c r="K18" s="4"/>
      <c r="L18" s="4"/>
      <c r="M18" s="4"/>
      <c r="N18" s="4"/>
      <c r="O18" s="6">
        <v>0</v>
      </c>
      <c r="P18" s="6">
        <v>0</v>
      </c>
      <c r="Q18" s="6">
        <v>41765</v>
      </c>
      <c r="R18" s="6"/>
      <c r="S18" s="6"/>
      <c r="T18" s="6"/>
      <c r="U18" s="6"/>
      <c r="V18" s="6"/>
      <c r="W18" s="6"/>
      <c r="X18" s="6"/>
      <c r="Y18" s="6"/>
      <c r="Z18" s="6">
        <v>2464</v>
      </c>
      <c r="AA18" s="7">
        <v>0</v>
      </c>
      <c r="AB18" s="6">
        <v>0</v>
      </c>
      <c r="AC18" s="7"/>
    </row>
    <row r="19" spans="1:29" ht="15" customHeight="1" outlineLevel="1">
      <c r="A19" s="4" t="s">
        <v>24</v>
      </c>
      <c r="B19" s="13" t="s">
        <v>25</v>
      </c>
      <c r="C19" s="4" t="s">
        <v>24</v>
      </c>
      <c r="D19" s="4"/>
      <c r="E19" s="4"/>
      <c r="F19" s="5"/>
      <c r="G19" s="4"/>
      <c r="H19" s="4"/>
      <c r="I19" s="4"/>
      <c r="J19" s="4"/>
      <c r="K19" s="4"/>
      <c r="L19" s="4"/>
      <c r="M19" s="4"/>
      <c r="N19" s="4"/>
      <c r="O19" s="6">
        <v>0</v>
      </c>
      <c r="P19" s="6">
        <v>0</v>
      </c>
      <c r="Q19" s="6">
        <f>Q20+Q22</f>
        <v>353000</v>
      </c>
      <c r="R19" s="6">
        <f aca="true" t="shared" si="4" ref="R19:Y19">R20+R22</f>
        <v>0</v>
      </c>
      <c r="S19" s="6">
        <f t="shared" si="4"/>
        <v>0</v>
      </c>
      <c r="T19" s="6">
        <f t="shared" si="4"/>
        <v>0</v>
      </c>
      <c r="U19" s="6">
        <f t="shared" si="4"/>
        <v>0</v>
      </c>
      <c r="V19" s="6">
        <f t="shared" si="4"/>
        <v>0</v>
      </c>
      <c r="W19" s="6">
        <f t="shared" si="4"/>
        <v>0</v>
      </c>
      <c r="X19" s="6">
        <f t="shared" si="4"/>
        <v>0</v>
      </c>
      <c r="Y19" s="6">
        <f t="shared" si="4"/>
        <v>0</v>
      </c>
      <c r="Z19" s="6">
        <v>674810.92</v>
      </c>
      <c r="AA19" s="7">
        <v>0.2107474619883041</v>
      </c>
      <c r="AB19" s="6">
        <v>0</v>
      </c>
      <c r="AC19" s="7"/>
    </row>
    <row r="20" spans="1:29" ht="15" customHeight="1" outlineLevel="2">
      <c r="A20" s="20" t="s">
        <v>95</v>
      </c>
      <c r="B20" s="13" t="s">
        <v>27</v>
      </c>
      <c r="C20" s="4" t="s">
        <v>26</v>
      </c>
      <c r="D20" s="4"/>
      <c r="E20" s="4"/>
      <c r="F20" s="5"/>
      <c r="G20" s="4"/>
      <c r="H20" s="4"/>
      <c r="I20" s="4"/>
      <c r="J20" s="4"/>
      <c r="K20" s="4"/>
      <c r="L20" s="4"/>
      <c r="M20" s="4"/>
      <c r="N20" s="4"/>
      <c r="O20" s="6">
        <v>0</v>
      </c>
      <c r="P20" s="6">
        <v>0</v>
      </c>
      <c r="Q20" s="6">
        <f>Q21</f>
        <v>11000</v>
      </c>
      <c r="R20" s="6">
        <f aca="true" t="shared" si="5" ref="R20:Y20">R21</f>
        <v>0</v>
      </c>
      <c r="S20" s="6">
        <f t="shared" si="5"/>
        <v>0</v>
      </c>
      <c r="T20" s="6">
        <f t="shared" si="5"/>
        <v>0</v>
      </c>
      <c r="U20" s="6">
        <f t="shared" si="5"/>
        <v>0</v>
      </c>
      <c r="V20" s="6">
        <f t="shared" si="5"/>
        <v>0</v>
      </c>
      <c r="W20" s="6">
        <f t="shared" si="5"/>
        <v>0</v>
      </c>
      <c r="X20" s="6">
        <f t="shared" si="5"/>
        <v>0</v>
      </c>
      <c r="Y20" s="6">
        <f t="shared" si="5"/>
        <v>0</v>
      </c>
      <c r="Z20" s="6">
        <v>73821.63</v>
      </c>
      <c r="AA20" s="7">
        <v>0.0157116</v>
      </c>
      <c r="AB20" s="6">
        <v>0</v>
      </c>
      <c r="AC20" s="7"/>
    </row>
    <row r="21" spans="1:29" ht="51" customHeight="1" outlineLevel="5">
      <c r="A21" s="20" t="s">
        <v>96</v>
      </c>
      <c r="B21" s="13" t="s">
        <v>29</v>
      </c>
      <c r="C21" s="4" t="s">
        <v>28</v>
      </c>
      <c r="D21" s="4"/>
      <c r="E21" s="4"/>
      <c r="F21" s="5"/>
      <c r="G21" s="4"/>
      <c r="H21" s="4"/>
      <c r="I21" s="4"/>
      <c r="J21" s="4"/>
      <c r="K21" s="4"/>
      <c r="L21" s="4"/>
      <c r="M21" s="4"/>
      <c r="N21" s="4"/>
      <c r="O21" s="6">
        <v>0</v>
      </c>
      <c r="P21" s="6">
        <v>0</v>
      </c>
      <c r="Q21" s="6">
        <v>11000</v>
      </c>
      <c r="R21" s="6"/>
      <c r="S21" s="6"/>
      <c r="T21" s="6"/>
      <c r="U21" s="6"/>
      <c r="V21" s="6"/>
      <c r="W21" s="6"/>
      <c r="X21" s="6"/>
      <c r="Y21" s="6"/>
      <c r="Z21" s="6">
        <v>73821.63</v>
      </c>
      <c r="AA21" s="7">
        <v>0.0157116</v>
      </c>
      <c r="AB21" s="6">
        <v>0</v>
      </c>
      <c r="AC21" s="7"/>
    </row>
    <row r="22" spans="1:29" ht="15" customHeight="1" outlineLevel="2">
      <c r="A22" s="20" t="s">
        <v>97</v>
      </c>
      <c r="B22" s="13" t="s">
        <v>31</v>
      </c>
      <c r="C22" s="4" t="s">
        <v>30</v>
      </c>
      <c r="D22" s="4"/>
      <c r="E22" s="4"/>
      <c r="F22" s="5"/>
      <c r="G22" s="4"/>
      <c r="H22" s="4"/>
      <c r="I22" s="4"/>
      <c r="J22" s="4"/>
      <c r="K22" s="4"/>
      <c r="L22" s="4"/>
      <c r="M22" s="4"/>
      <c r="N22" s="4"/>
      <c r="O22" s="6">
        <v>0</v>
      </c>
      <c r="P22" s="6">
        <v>0</v>
      </c>
      <c r="Q22" s="6">
        <f>Q23+Q25</f>
        <v>342000</v>
      </c>
      <c r="R22" s="6">
        <f aca="true" t="shared" si="6" ref="R22:Y22">R23+R25</f>
        <v>0</v>
      </c>
      <c r="S22" s="6">
        <f t="shared" si="6"/>
        <v>0</v>
      </c>
      <c r="T22" s="6">
        <f t="shared" si="6"/>
        <v>0</v>
      </c>
      <c r="U22" s="6">
        <f t="shared" si="6"/>
        <v>0</v>
      </c>
      <c r="V22" s="6">
        <f t="shared" si="6"/>
        <v>0</v>
      </c>
      <c r="W22" s="6">
        <f t="shared" si="6"/>
        <v>0</v>
      </c>
      <c r="X22" s="6">
        <f t="shared" si="6"/>
        <v>0</v>
      </c>
      <c r="Y22" s="6">
        <f t="shared" si="6"/>
        <v>0</v>
      </c>
      <c r="Z22" s="6">
        <v>600989.29</v>
      </c>
      <c r="AA22" s="7">
        <v>0.22950091025641026</v>
      </c>
      <c r="AB22" s="6">
        <v>0</v>
      </c>
      <c r="AC22" s="7"/>
    </row>
    <row r="23" spans="1:29" ht="15" customHeight="1" outlineLevel="3">
      <c r="A23" s="20" t="s">
        <v>98</v>
      </c>
      <c r="B23" s="13" t="s">
        <v>33</v>
      </c>
      <c r="C23" s="4" t="s">
        <v>32</v>
      </c>
      <c r="D23" s="4"/>
      <c r="E23" s="4"/>
      <c r="F23" s="5"/>
      <c r="G23" s="4"/>
      <c r="H23" s="4"/>
      <c r="I23" s="4"/>
      <c r="J23" s="4"/>
      <c r="K23" s="4"/>
      <c r="L23" s="4"/>
      <c r="M23" s="4"/>
      <c r="N23" s="4"/>
      <c r="O23" s="6">
        <v>0</v>
      </c>
      <c r="P23" s="6">
        <v>0</v>
      </c>
      <c r="Q23" s="6">
        <f>Q24</f>
        <v>143000</v>
      </c>
      <c r="R23" s="6">
        <f aca="true" t="shared" si="7" ref="R23:Y23">R24</f>
        <v>0</v>
      </c>
      <c r="S23" s="6">
        <f t="shared" si="7"/>
        <v>0</v>
      </c>
      <c r="T23" s="6">
        <f t="shared" si="7"/>
        <v>0</v>
      </c>
      <c r="U23" s="6">
        <f t="shared" si="7"/>
        <v>0</v>
      </c>
      <c r="V23" s="6">
        <f t="shared" si="7"/>
        <v>0</v>
      </c>
      <c r="W23" s="6">
        <f t="shared" si="7"/>
        <v>0</v>
      </c>
      <c r="X23" s="6">
        <f t="shared" si="7"/>
        <v>0</v>
      </c>
      <c r="Y23" s="6">
        <f t="shared" si="7"/>
        <v>0</v>
      </c>
      <c r="Z23" s="6">
        <v>264039.79</v>
      </c>
      <c r="AA23" s="7">
        <v>0.39440415137614676</v>
      </c>
      <c r="AB23" s="6">
        <v>0</v>
      </c>
      <c r="AC23" s="7"/>
    </row>
    <row r="24" spans="1:29" ht="38.25" customHeight="1" outlineLevel="5">
      <c r="A24" s="20" t="s">
        <v>99</v>
      </c>
      <c r="B24" s="13" t="s">
        <v>35</v>
      </c>
      <c r="C24" s="4" t="s">
        <v>34</v>
      </c>
      <c r="D24" s="4"/>
      <c r="E24" s="4"/>
      <c r="F24" s="5"/>
      <c r="G24" s="4"/>
      <c r="H24" s="4"/>
      <c r="I24" s="4"/>
      <c r="J24" s="4"/>
      <c r="K24" s="4"/>
      <c r="L24" s="4"/>
      <c r="M24" s="4"/>
      <c r="N24" s="4"/>
      <c r="O24" s="6">
        <v>0</v>
      </c>
      <c r="P24" s="6">
        <v>0</v>
      </c>
      <c r="Q24" s="6">
        <v>143000</v>
      </c>
      <c r="R24" s="6"/>
      <c r="S24" s="6"/>
      <c r="T24" s="6"/>
      <c r="U24" s="6"/>
      <c r="V24" s="6"/>
      <c r="W24" s="6"/>
      <c r="X24" s="6"/>
      <c r="Y24" s="6"/>
      <c r="Z24" s="6">
        <v>264039.79</v>
      </c>
      <c r="AA24" s="7">
        <v>0.39440415137614676</v>
      </c>
      <c r="AB24" s="6">
        <v>0</v>
      </c>
      <c r="AC24" s="7"/>
    </row>
    <row r="25" spans="1:29" ht="15" customHeight="1" outlineLevel="3">
      <c r="A25" s="20" t="s">
        <v>100</v>
      </c>
      <c r="B25" s="13" t="s">
        <v>37</v>
      </c>
      <c r="C25" s="4" t="s">
        <v>36</v>
      </c>
      <c r="D25" s="4"/>
      <c r="E25" s="4"/>
      <c r="F25" s="5"/>
      <c r="G25" s="4"/>
      <c r="H25" s="4"/>
      <c r="I25" s="4"/>
      <c r="J25" s="4"/>
      <c r="K25" s="4"/>
      <c r="L25" s="4"/>
      <c r="M25" s="4"/>
      <c r="N25" s="4"/>
      <c r="O25" s="6">
        <v>0</v>
      </c>
      <c r="P25" s="6">
        <v>0</v>
      </c>
      <c r="Q25" s="6">
        <f>Q26</f>
        <v>199000</v>
      </c>
      <c r="R25" s="6">
        <f aca="true" t="shared" si="8" ref="R25:Y25">R26</f>
        <v>0</v>
      </c>
      <c r="S25" s="6">
        <f t="shared" si="8"/>
        <v>0</v>
      </c>
      <c r="T25" s="6">
        <f t="shared" si="8"/>
        <v>0</v>
      </c>
      <c r="U25" s="6">
        <f t="shared" si="8"/>
        <v>0</v>
      </c>
      <c r="V25" s="6">
        <f t="shared" si="8"/>
        <v>0</v>
      </c>
      <c r="W25" s="6">
        <f t="shared" si="8"/>
        <v>0</v>
      </c>
      <c r="X25" s="6">
        <f t="shared" si="8"/>
        <v>0</v>
      </c>
      <c r="Y25" s="6">
        <f t="shared" si="8"/>
        <v>0</v>
      </c>
      <c r="Z25" s="6">
        <v>336949.5</v>
      </c>
      <c r="AA25" s="7">
        <v>0.02049563953488372</v>
      </c>
      <c r="AB25" s="6">
        <v>0</v>
      </c>
      <c r="AC25" s="7"/>
    </row>
    <row r="26" spans="1:29" ht="32.25" customHeight="1" outlineLevel="5">
      <c r="A26" s="20" t="s">
        <v>101</v>
      </c>
      <c r="B26" s="13" t="s">
        <v>39</v>
      </c>
      <c r="C26" s="4" t="s">
        <v>38</v>
      </c>
      <c r="D26" s="4"/>
      <c r="E26" s="4"/>
      <c r="F26" s="5"/>
      <c r="G26" s="4"/>
      <c r="H26" s="4"/>
      <c r="I26" s="4"/>
      <c r="J26" s="4"/>
      <c r="K26" s="4"/>
      <c r="L26" s="4"/>
      <c r="M26" s="4"/>
      <c r="N26" s="4"/>
      <c r="O26" s="6">
        <v>0</v>
      </c>
      <c r="P26" s="6">
        <v>0</v>
      </c>
      <c r="Q26" s="6">
        <v>199000</v>
      </c>
      <c r="R26" s="6"/>
      <c r="S26" s="6"/>
      <c r="T26" s="6"/>
      <c r="U26" s="6"/>
      <c r="V26" s="6"/>
      <c r="W26" s="6"/>
      <c r="X26" s="6"/>
      <c r="Y26" s="6"/>
      <c r="Z26" s="6">
        <v>336949.5</v>
      </c>
      <c r="AA26" s="7">
        <v>0.02049563953488372</v>
      </c>
      <c r="AB26" s="6">
        <v>0</v>
      </c>
      <c r="AC26" s="7"/>
    </row>
    <row r="27" spans="1:29" ht="38.25" customHeight="1" hidden="1" outlineLevel="1">
      <c r="A27" s="4" t="s">
        <v>40</v>
      </c>
      <c r="B27" s="13" t="s">
        <v>41</v>
      </c>
      <c r="C27" s="4" t="s">
        <v>40</v>
      </c>
      <c r="D27" s="4"/>
      <c r="E27" s="4"/>
      <c r="F27" s="5"/>
      <c r="G27" s="4"/>
      <c r="H27" s="4"/>
      <c r="I27" s="4"/>
      <c r="J27" s="4"/>
      <c r="K27" s="4"/>
      <c r="L27" s="4"/>
      <c r="M27" s="4"/>
      <c r="N27" s="4"/>
      <c r="O27" s="6">
        <v>0</v>
      </c>
      <c r="P27" s="6">
        <v>0</v>
      </c>
      <c r="Q27" s="24">
        <f>Q28</f>
        <v>0</v>
      </c>
      <c r="R27" s="24">
        <f aca="true" t="shared" si="9" ref="R27:Y29">R28</f>
        <v>0</v>
      </c>
      <c r="S27" s="24">
        <f t="shared" si="9"/>
        <v>0</v>
      </c>
      <c r="T27" s="24">
        <f t="shared" si="9"/>
        <v>0</v>
      </c>
      <c r="U27" s="24">
        <f t="shared" si="9"/>
        <v>0</v>
      </c>
      <c r="V27" s="24">
        <f t="shared" si="9"/>
        <v>0</v>
      </c>
      <c r="W27" s="24">
        <f t="shared" si="9"/>
        <v>0</v>
      </c>
      <c r="X27" s="24">
        <f t="shared" si="9"/>
        <v>0</v>
      </c>
      <c r="Y27" s="24">
        <f t="shared" si="9"/>
        <v>0</v>
      </c>
      <c r="Z27" s="6">
        <v>2652.54</v>
      </c>
      <c r="AA27" s="7"/>
      <c r="AB27" s="6">
        <v>0</v>
      </c>
      <c r="AC27" s="7"/>
    </row>
    <row r="28" spans="1:29" ht="15" customHeight="1" hidden="1" outlineLevel="2">
      <c r="A28" s="20" t="s">
        <v>102</v>
      </c>
      <c r="B28" s="13" t="s">
        <v>43</v>
      </c>
      <c r="C28" s="4" t="s">
        <v>42</v>
      </c>
      <c r="D28" s="4"/>
      <c r="E28" s="4"/>
      <c r="F28" s="5"/>
      <c r="G28" s="4"/>
      <c r="H28" s="4"/>
      <c r="I28" s="4"/>
      <c r="J28" s="4"/>
      <c r="K28" s="4"/>
      <c r="L28" s="4"/>
      <c r="M28" s="4"/>
      <c r="N28" s="4"/>
      <c r="O28" s="6">
        <v>0</v>
      </c>
      <c r="P28" s="6">
        <v>0</v>
      </c>
      <c r="Q28" s="24">
        <f>Q29</f>
        <v>0</v>
      </c>
      <c r="R28" s="24">
        <f t="shared" si="9"/>
        <v>0</v>
      </c>
      <c r="S28" s="24">
        <f t="shared" si="9"/>
        <v>0</v>
      </c>
      <c r="T28" s="24">
        <f t="shared" si="9"/>
        <v>0</v>
      </c>
      <c r="U28" s="24">
        <f t="shared" si="9"/>
        <v>0</v>
      </c>
      <c r="V28" s="24">
        <f t="shared" si="9"/>
        <v>0</v>
      </c>
      <c r="W28" s="24">
        <f t="shared" si="9"/>
        <v>0</v>
      </c>
      <c r="X28" s="24">
        <f t="shared" si="9"/>
        <v>0</v>
      </c>
      <c r="Y28" s="24">
        <f t="shared" si="9"/>
        <v>0</v>
      </c>
      <c r="Z28" s="6">
        <v>2652.54</v>
      </c>
      <c r="AA28" s="7"/>
      <c r="AB28" s="6">
        <v>0</v>
      </c>
      <c r="AC28" s="7"/>
    </row>
    <row r="29" spans="1:29" ht="25.5" customHeight="1" hidden="1" outlineLevel="3">
      <c r="A29" s="20" t="s">
        <v>103</v>
      </c>
      <c r="B29" s="13" t="s">
        <v>45</v>
      </c>
      <c r="C29" s="4" t="s">
        <v>44</v>
      </c>
      <c r="D29" s="4"/>
      <c r="E29" s="4"/>
      <c r="F29" s="5"/>
      <c r="G29" s="4"/>
      <c r="H29" s="4"/>
      <c r="I29" s="4"/>
      <c r="J29" s="4"/>
      <c r="K29" s="4"/>
      <c r="L29" s="4"/>
      <c r="M29" s="4"/>
      <c r="N29" s="4"/>
      <c r="O29" s="6">
        <v>0</v>
      </c>
      <c r="P29" s="6">
        <v>0</v>
      </c>
      <c r="Q29" s="24">
        <f>Q30</f>
        <v>0</v>
      </c>
      <c r="R29" s="24">
        <f t="shared" si="9"/>
        <v>0</v>
      </c>
      <c r="S29" s="24">
        <f t="shared" si="9"/>
        <v>0</v>
      </c>
      <c r="T29" s="24">
        <f t="shared" si="9"/>
        <v>0</v>
      </c>
      <c r="U29" s="24">
        <f t="shared" si="9"/>
        <v>0</v>
      </c>
      <c r="V29" s="24">
        <f t="shared" si="9"/>
        <v>0</v>
      </c>
      <c r="W29" s="24">
        <f t="shared" si="9"/>
        <v>0</v>
      </c>
      <c r="X29" s="24">
        <f t="shared" si="9"/>
        <v>0</v>
      </c>
      <c r="Y29" s="24">
        <f t="shared" si="9"/>
        <v>0</v>
      </c>
      <c r="Z29" s="6">
        <v>2652.54</v>
      </c>
      <c r="AA29" s="7"/>
      <c r="AB29" s="6">
        <v>0</v>
      </c>
      <c r="AC29" s="7"/>
    </row>
    <row r="30" spans="1:29" ht="38.25" customHeight="1" hidden="1" outlineLevel="5">
      <c r="A30" s="20" t="s">
        <v>105</v>
      </c>
      <c r="B30" s="21" t="s">
        <v>104</v>
      </c>
      <c r="C30" s="4" t="s">
        <v>46</v>
      </c>
      <c r="D30" s="4"/>
      <c r="E30" s="4"/>
      <c r="F30" s="5"/>
      <c r="G30" s="4"/>
      <c r="H30" s="4"/>
      <c r="I30" s="4"/>
      <c r="J30" s="4"/>
      <c r="K30" s="4"/>
      <c r="L30" s="4"/>
      <c r="M30" s="4"/>
      <c r="N30" s="4"/>
      <c r="O30" s="6">
        <v>0</v>
      </c>
      <c r="P30" s="6">
        <v>0</v>
      </c>
      <c r="Q30" s="24"/>
      <c r="R30" s="24"/>
      <c r="S30" s="24"/>
      <c r="T30" s="24"/>
      <c r="U30" s="24"/>
      <c r="V30" s="24"/>
      <c r="W30" s="24"/>
      <c r="X30" s="24"/>
      <c r="Y30" s="24"/>
      <c r="Z30" s="6">
        <v>2652.54</v>
      </c>
      <c r="AA30" s="7"/>
      <c r="AB30" s="6">
        <v>0</v>
      </c>
      <c r="AC30" s="7"/>
    </row>
    <row r="31" spans="1:29" ht="41.25" customHeight="1" outlineLevel="1" collapsed="1">
      <c r="A31" s="4" t="s">
        <v>47</v>
      </c>
      <c r="B31" s="13" t="s">
        <v>48</v>
      </c>
      <c r="C31" s="4" t="s">
        <v>47</v>
      </c>
      <c r="D31" s="4"/>
      <c r="E31" s="4"/>
      <c r="F31" s="5"/>
      <c r="G31" s="4"/>
      <c r="H31" s="4"/>
      <c r="I31" s="4"/>
      <c r="J31" s="4"/>
      <c r="K31" s="4"/>
      <c r="L31" s="4"/>
      <c r="M31" s="4"/>
      <c r="N31" s="4"/>
      <c r="O31" s="6">
        <v>0</v>
      </c>
      <c r="P31" s="6">
        <v>0</v>
      </c>
      <c r="Q31" s="6">
        <f>Q32</f>
        <v>28356</v>
      </c>
      <c r="R31" s="6">
        <f aca="true" t="shared" si="10" ref="R31:Y33">R32</f>
        <v>0</v>
      </c>
      <c r="S31" s="6">
        <f t="shared" si="10"/>
        <v>0</v>
      </c>
      <c r="T31" s="6">
        <f t="shared" si="10"/>
        <v>0</v>
      </c>
      <c r="U31" s="6">
        <f t="shared" si="10"/>
        <v>0</v>
      </c>
      <c r="V31" s="6">
        <f t="shared" si="10"/>
        <v>0</v>
      </c>
      <c r="W31" s="6">
        <f t="shared" si="10"/>
        <v>0</v>
      </c>
      <c r="X31" s="6">
        <f t="shared" si="10"/>
        <v>0</v>
      </c>
      <c r="Y31" s="6">
        <f t="shared" si="10"/>
        <v>0</v>
      </c>
      <c r="Z31" s="6">
        <v>10224.48</v>
      </c>
      <c r="AA31" s="7">
        <v>0.5799137187230371</v>
      </c>
      <c r="AB31" s="6">
        <v>0</v>
      </c>
      <c r="AC31" s="7"/>
    </row>
    <row r="32" spans="1:29" ht="69" customHeight="1" outlineLevel="2">
      <c r="A32" s="20" t="s">
        <v>106</v>
      </c>
      <c r="B32" s="13" t="s">
        <v>50</v>
      </c>
      <c r="C32" s="4" t="s">
        <v>49</v>
      </c>
      <c r="D32" s="4"/>
      <c r="E32" s="4"/>
      <c r="F32" s="5"/>
      <c r="G32" s="4"/>
      <c r="H32" s="4"/>
      <c r="I32" s="4"/>
      <c r="J32" s="4"/>
      <c r="K32" s="4"/>
      <c r="L32" s="4"/>
      <c r="M32" s="4"/>
      <c r="N32" s="4"/>
      <c r="O32" s="6">
        <v>0</v>
      </c>
      <c r="P32" s="6">
        <v>0</v>
      </c>
      <c r="Q32" s="6">
        <f>Q33</f>
        <v>28356</v>
      </c>
      <c r="R32" s="6">
        <f t="shared" si="10"/>
        <v>0</v>
      </c>
      <c r="S32" s="6">
        <f t="shared" si="10"/>
        <v>0</v>
      </c>
      <c r="T32" s="6">
        <f t="shared" si="10"/>
        <v>0</v>
      </c>
      <c r="U32" s="6">
        <f t="shared" si="10"/>
        <v>0</v>
      </c>
      <c r="V32" s="6">
        <f t="shared" si="10"/>
        <v>0</v>
      </c>
      <c r="W32" s="6">
        <f t="shared" si="10"/>
        <v>0</v>
      </c>
      <c r="X32" s="6">
        <f t="shared" si="10"/>
        <v>0</v>
      </c>
      <c r="Y32" s="6">
        <f t="shared" si="10"/>
        <v>0</v>
      </c>
      <c r="Z32" s="6">
        <v>10224.48</v>
      </c>
      <c r="AA32" s="7">
        <v>0.5799137187230371</v>
      </c>
      <c r="AB32" s="6">
        <v>0</v>
      </c>
      <c r="AC32" s="7"/>
    </row>
    <row r="33" spans="1:29" ht="69" customHeight="1" outlineLevel="3">
      <c r="A33" s="20" t="s">
        <v>107</v>
      </c>
      <c r="B33" s="13" t="s">
        <v>52</v>
      </c>
      <c r="C33" s="4" t="s">
        <v>51</v>
      </c>
      <c r="D33" s="4"/>
      <c r="E33" s="4"/>
      <c r="F33" s="5"/>
      <c r="G33" s="4"/>
      <c r="H33" s="4"/>
      <c r="I33" s="4"/>
      <c r="J33" s="4"/>
      <c r="K33" s="4"/>
      <c r="L33" s="4"/>
      <c r="M33" s="4"/>
      <c r="N33" s="4"/>
      <c r="O33" s="6">
        <v>0</v>
      </c>
      <c r="P33" s="6">
        <v>0</v>
      </c>
      <c r="Q33" s="6">
        <f>Q34</f>
        <v>28356</v>
      </c>
      <c r="R33" s="6">
        <f t="shared" si="10"/>
        <v>0</v>
      </c>
      <c r="S33" s="6">
        <f t="shared" si="10"/>
        <v>0</v>
      </c>
      <c r="T33" s="6">
        <f t="shared" si="10"/>
        <v>0</v>
      </c>
      <c r="U33" s="6">
        <f t="shared" si="10"/>
        <v>0</v>
      </c>
      <c r="V33" s="6">
        <f t="shared" si="10"/>
        <v>0</v>
      </c>
      <c r="W33" s="6">
        <f t="shared" si="10"/>
        <v>0</v>
      </c>
      <c r="X33" s="6">
        <f t="shared" si="10"/>
        <v>0</v>
      </c>
      <c r="Y33" s="6">
        <f t="shared" si="10"/>
        <v>0</v>
      </c>
      <c r="Z33" s="6">
        <v>10224.48</v>
      </c>
      <c r="AA33" s="7">
        <v>0.5799137187230371</v>
      </c>
      <c r="AB33" s="6">
        <v>0</v>
      </c>
      <c r="AC33" s="7"/>
    </row>
    <row r="34" spans="1:29" ht="52.5" customHeight="1" outlineLevel="5">
      <c r="A34" s="20" t="s">
        <v>108</v>
      </c>
      <c r="B34" s="13" t="s">
        <v>54</v>
      </c>
      <c r="C34" s="4" t="s">
        <v>53</v>
      </c>
      <c r="D34" s="4"/>
      <c r="E34" s="4"/>
      <c r="F34" s="5"/>
      <c r="G34" s="4"/>
      <c r="H34" s="4"/>
      <c r="I34" s="4"/>
      <c r="J34" s="4"/>
      <c r="K34" s="4"/>
      <c r="L34" s="4"/>
      <c r="M34" s="4"/>
      <c r="N34" s="4"/>
      <c r="O34" s="6">
        <v>0</v>
      </c>
      <c r="P34" s="6">
        <v>0</v>
      </c>
      <c r="Q34" s="6">
        <v>28356</v>
      </c>
      <c r="R34" s="6"/>
      <c r="S34" s="6"/>
      <c r="T34" s="6"/>
      <c r="U34" s="6"/>
      <c r="V34" s="6"/>
      <c r="W34" s="6"/>
      <c r="X34" s="6"/>
      <c r="Y34" s="6"/>
      <c r="Z34" s="6">
        <v>10224.48</v>
      </c>
      <c r="AA34" s="7">
        <v>0.5799137187230371</v>
      </c>
      <c r="AB34" s="6">
        <v>0</v>
      </c>
      <c r="AC34" s="7"/>
    </row>
    <row r="35" spans="1:29" ht="25.5" customHeight="1" hidden="1" outlineLevel="1">
      <c r="A35" s="4" t="s">
        <v>55</v>
      </c>
      <c r="B35" s="13" t="s">
        <v>56</v>
      </c>
      <c r="C35" s="4" t="s">
        <v>55</v>
      </c>
      <c r="D35" s="4"/>
      <c r="E35" s="4"/>
      <c r="F35" s="5"/>
      <c r="G35" s="4"/>
      <c r="H35" s="4"/>
      <c r="I35" s="4"/>
      <c r="J35" s="4"/>
      <c r="K35" s="4"/>
      <c r="L35" s="4"/>
      <c r="M35" s="4"/>
      <c r="N35" s="4"/>
      <c r="O35" s="6">
        <v>0</v>
      </c>
      <c r="P35" s="6">
        <v>0</v>
      </c>
      <c r="Q35" s="23">
        <f>Q36</f>
        <v>0</v>
      </c>
      <c r="R35" s="23">
        <f aca="true" t="shared" si="11" ref="R35:Y36">R36</f>
        <v>0</v>
      </c>
      <c r="S35" s="23">
        <f t="shared" si="11"/>
        <v>0</v>
      </c>
      <c r="T35" s="23">
        <f t="shared" si="11"/>
        <v>0</v>
      </c>
      <c r="U35" s="23">
        <f t="shared" si="11"/>
        <v>0</v>
      </c>
      <c r="V35" s="23">
        <f t="shared" si="11"/>
        <v>0</v>
      </c>
      <c r="W35" s="23">
        <f t="shared" si="11"/>
        <v>0</v>
      </c>
      <c r="X35" s="23">
        <f t="shared" si="11"/>
        <v>0</v>
      </c>
      <c r="Y35" s="23">
        <f t="shared" si="11"/>
        <v>0</v>
      </c>
      <c r="Z35" s="6">
        <v>28315.1</v>
      </c>
      <c r="AA35" s="7">
        <v>0.5280816666666667</v>
      </c>
      <c r="AB35" s="6">
        <v>0</v>
      </c>
      <c r="AC35" s="7"/>
    </row>
    <row r="36" spans="1:29" ht="25.5" customHeight="1" hidden="1" outlineLevel="2">
      <c r="A36" s="20" t="s">
        <v>109</v>
      </c>
      <c r="B36" s="13" t="s">
        <v>58</v>
      </c>
      <c r="C36" s="4" t="s">
        <v>57</v>
      </c>
      <c r="D36" s="4"/>
      <c r="E36" s="4"/>
      <c r="F36" s="5"/>
      <c r="G36" s="4"/>
      <c r="H36" s="4"/>
      <c r="I36" s="4"/>
      <c r="J36" s="4"/>
      <c r="K36" s="4"/>
      <c r="L36" s="4"/>
      <c r="M36" s="4"/>
      <c r="N36" s="4"/>
      <c r="O36" s="6">
        <v>0</v>
      </c>
      <c r="P36" s="6">
        <v>0</v>
      </c>
      <c r="Q36" s="23">
        <f>Q37</f>
        <v>0</v>
      </c>
      <c r="R36" s="23">
        <f t="shared" si="11"/>
        <v>0</v>
      </c>
      <c r="S36" s="23">
        <f t="shared" si="11"/>
        <v>0</v>
      </c>
      <c r="T36" s="23">
        <f t="shared" si="11"/>
        <v>0</v>
      </c>
      <c r="U36" s="23">
        <f t="shared" si="11"/>
        <v>0</v>
      </c>
      <c r="V36" s="23">
        <f t="shared" si="11"/>
        <v>0</v>
      </c>
      <c r="W36" s="23">
        <f t="shared" si="11"/>
        <v>0</v>
      </c>
      <c r="X36" s="23">
        <f t="shared" si="11"/>
        <v>0</v>
      </c>
      <c r="Y36" s="23">
        <f t="shared" si="11"/>
        <v>0</v>
      </c>
      <c r="Z36" s="6">
        <v>28315.1</v>
      </c>
      <c r="AA36" s="7">
        <v>0.5280816666666667</v>
      </c>
      <c r="AB36" s="6">
        <v>0</v>
      </c>
      <c r="AC36" s="7"/>
    </row>
    <row r="37" spans="1:29" ht="51" customHeight="1" hidden="1" outlineLevel="5">
      <c r="A37" s="20" t="s">
        <v>110</v>
      </c>
      <c r="B37" s="13" t="s">
        <v>60</v>
      </c>
      <c r="C37" s="4" t="s">
        <v>59</v>
      </c>
      <c r="D37" s="4"/>
      <c r="E37" s="4"/>
      <c r="F37" s="5"/>
      <c r="G37" s="4"/>
      <c r="H37" s="4"/>
      <c r="I37" s="4"/>
      <c r="J37" s="4"/>
      <c r="K37" s="4"/>
      <c r="L37" s="4"/>
      <c r="M37" s="4"/>
      <c r="N37" s="4"/>
      <c r="O37" s="6">
        <v>0</v>
      </c>
      <c r="P37" s="6">
        <v>0</v>
      </c>
      <c r="Q37" s="23"/>
      <c r="R37" s="6"/>
      <c r="S37" s="6"/>
      <c r="T37" s="6"/>
      <c r="U37" s="6"/>
      <c r="V37" s="6"/>
      <c r="W37" s="6"/>
      <c r="X37" s="6"/>
      <c r="Y37" s="6"/>
      <c r="Z37" s="6">
        <v>28315.1</v>
      </c>
      <c r="AA37" s="7">
        <v>0.5280816666666667</v>
      </c>
      <c r="AB37" s="6">
        <v>0</v>
      </c>
      <c r="AC37" s="7"/>
    </row>
    <row r="38" spans="1:29" ht="30" customHeight="1" outlineLevel="5">
      <c r="A38" s="20" t="s">
        <v>144</v>
      </c>
      <c r="B38" s="13" t="s">
        <v>143</v>
      </c>
      <c r="C38" s="4"/>
      <c r="D38" s="4"/>
      <c r="E38" s="4"/>
      <c r="F38" s="5"/>
      <c r="G38" s="4"/>
      <c r="H38" s="4"/>
      <c r="I38" s="4"/>
      <c r="J38" s="4"/>
      <c r="K38" s="4"/>
      <c r="L38" s="4"/>
      <c r="M38" s="4"/>
      <c r="N38" s="4"/>
      <c r="O38" s="6"/>
      <c r="P38" s="6"/>
      <c r="Q38" s="28">
        <f>Q39</f>
        <v>200000</v>
      </c>
      <c r="R38" s="6"/>
      <c r="S38" s="6"/>
      <c r="T38" s="6"/>
      <c r="U38" s="6"/>
      <c r="V38" s="6"/>
      <c r="W38" s="6"/>
      <c r="X38" s="6"/>
      <c r="Y38" s="6"/>
      <c r="Z38" s="6"/>
      <c r="AA38" s="7"/>
      <c r="AB38" s="6"/>
      <c r="AC38" s="7"/>
    </row>
    <row r="39" spans="1:29" ht="31.5" customHeight="1" outlineLevel="5">
      <c r="A39" s="20" t="s">
        <v>142</v>
      </c>
      <c r="B39" s="13" t="s">
        <v>141</v>
      </c>
      <c r="C39" s="4"/>
      <c r="D39" s="4"/>
      <c r="E39" s="4"/>
      <c r="F39" s="5"/>
      <c r="G39" s="4"/>
      <c r="H39" s="4"/>
      <c r="I39" s="4"/>
      <c r="J39" s="4"/>
      <c r="K39" s="4"/>
      <c r="L39" s="4"/>
      <c r="M39" s="4"/>
      <c r="N39" s="4"/>
      <c r="O39" s="6"/>
      <c r="P39" s="6"/>
      <c r="Q39" s="28">
        <f>Q40</f>
        <v>200000</v>
      </c>
      <c r="R39" s="6"/>
      <c r="S39" s="6"/>
      <c r="T39" s="6"/>
      <c r="U39" s="6"/>
      <c r="V39" s="6"/>
      <c r="W39" s="6"/>
      <c r="X39" s="6"/>
      <c r="Y39" s="6"/>
      <c r="Z39" s="6"/>
      <c r="AA39" s="7"/>
      <c r="AB39" s="6"/>
      <c r="AC39" s="7"/>
    </row>
    <row r="40" spans="1:29" ht="42" customHeight="1" outlineLevel="5">
      <c r="A40" s="20" t="s">
        <v>140</v>
      </c>
      <c r="B40" s="13" t="s">
        <v>139</v>
      </c>
      <c r="C40" s="4"/>
      <c r="D40" s="4"/>
      <c r="E40" s="4"/>
      <c r="F40" s="5"/>
      <c r="G40" s="4"/>
      <c r="H40" s="4"/>
      <c r="I40" s="4"/>
      <c r="J40" s="4"/>
      <c r="K40" s="4"/>
      <c r="L40" s="4"/>
      <c r="M40" s="4"/>
      <c r="N40" s="4"/>
      <c r="O40" s="6"/>
      <c r="P40" s="6"/>
      <c r="Q40" s="28">
        <f>Q41</f>
        <v>200000</v>
      </c>
      <c r="R40" s="6"/>
      <c r="S40" s="6"/>
      <c r="T40" s="6"/>
      <c r="U40" s="6"/>
      <c r="V40" s="6"/>
      <c r="W40" s="6"/>
      <c r="X40" s="6"/>
      <c r="Y40" s="6"/>
      <c r="Z40" s="6"/>
      <c r="AA40" s="7"/>
      <c r="AB40" s="6"/>
      <c r="AC40" s="7"/>
    </row>
    <row r="41" spans="1:29" ht="42" customHeight="1" outlineLevel="5">
      <c r="A41" s="20" t="s">
        <v>138</v>
      </c>
      <c r="B41" s="21" t="s">
        <v>137</v>
      </c>
      <c r="C41" s="4"/>
      <c r="D41" s="4"/>
      <c r="E41" s="4"/>
      <c r="F41" s="5"/>
      <c r="G41" s="4"/>
      <c r="H41" s="4"/>
      <c r="I41" s="4"/>
      <c r="J41" s="4"/>
      <c r="K41" s="4"/>
      <c r="L41" s="4"/>
      <c r="M41" s="4"/>
      <c r="N41" s="4"/>
      <c r="O41" s="6"/>
      <c r="P41" s="6"/>
      <c r="Q41" s="28">
        <v>200000</v>
      </c>
      <c r="R41" s="6"/>
      <c r="S41" s="6"/>
      <c r="T41" s="6"/>
      <c r="U41" s="6"/>
      <c r="V41" s="6"/>
      <c r="W41" s="6"/>
      <c r="X41" s="6"/>
      <c r="Y41" s="6"/>
      <c r="Z41" s="6"/>
      <c r="AA41" s="7"/>
      <c r="AB41" s="6"/>
      <c r="AC41" s="7"/>
    </row>
    <row r="42" spans="1:29" ht="15" customHeight="1">
      <c r="A42" s="4" t="s">
        <v>61</v>
      </c>
      <c r="B42" s="13" t="s">
        <v>62</v>
      </c>
      <c r="C42" s="4" t="s">
        <v>61</v>
      </c>
      <c r="D42" s="4"/>
      <c r="E42" s="4"/>
      <c r="F42" s="5"/>
      <c r="G42" s="4"/>
      <c r="H42" s="4"/>
      <c r="I42" s="4"/>
      <c r="J42" s="4"/>
      <c r="K42" s="4"/>
      <c r="L42" s="4"/>
      <c r="M42" s="4"/>
      <c r="N42" s="4"/>
      <c r="O42" s="6">
        <v>0</v>
      </c>
      <c r="P42" s="6">
        <v>3919</v>
      </c>
      <c r="Q42" s="6">
        <f>Q43</f>
        <v>2917565</v>
      </c>
      <c r="R42" s="6">
        <f aca="true" t="shared" si="12" ref="R42:Y42">R43</f>
        <v>0</v>
      </c>
      <c r="S42" s="6">
        <f t="shared" si="12"/>
        <v>0</v>
      </c>
      <c r="T42" s="6">
        <f t="shared" si="12"/>
        <v>0</v>
      </c>
      <c r="U42" s="6">
        <f t="shared" si="12"/>
        <v>0</v>
      </c>
      <c r="V42" s="6">
        <f t="shared" si="12"/>
        <v>0</v>
      </c>
      <c r="W42" s="6">
        <f t="shared" si="12"/>
        <v>0</v>
      </c>
      <c r="X42" s="6">
        <f t="shared" si="12"/>
        <v>0</v>
      </c>
      <c r="Y42" s="6">
        <f t="shared" si="12"/>
        <v>0</v>
      </c>
      <c r="Z42" s="6">
        <v>2336748</v>
      </c>
      <c r="AA42" s="7">
        <v>0.4104024103188939</v>
      </c>
      <c r="AB42" s="6">
        <v>0</v>
      </c>
      <c r="AC42" s="7"/>
    </row>
    <row r="43" spans="1:29" ht="27.75" customHeight="1" outlineLevel="1">
      <c r="A43" s="4" t="s">
        <v>63</v>
      </c>
      <c r="B43" s="13" t="s">
        <v>64</v>
      </c>
      <c r="C43" s="4" t="s">
        <v>63</v>
      </c>
      <c r="D43" s="4"/>
      <c r="E43" s="4"/>
      <c r="F43" s="5"/>
      <c r="G43" s="4"/>
      <c r="H43" s="4"/>
      <c r="I43" s="4"/>
      <c r="J43" s="4"/>
      <c r="K43" s="4"/>
      <c r="L43" s="4"/>
      <c r="M43" s="4"/>
      <c r="N43" s="4"/>
      <c r="O43" s="6">
        <v>0</v>
      </c>
      <c r="P43" s="6">
        <v>3919</v>
      </c>
      <c r="Q43" s="6">
        <f>Q44+Q49+Q54</f>
        <v>2917565</v>
      </c>
      <c r="R43" s="6">
        <f aca="true" t="shared" si="13" ref="R43:Y43">R44+R49+R54</f>
        <v>0</v>
      </c>
      <c r="S43" s="6">
        <f t="shared" si="13"/>
        <v>0</v>
      </c>
      <c r="T43" s="6">
        <f t="shared" si="13"/>
        <v>0</v>
      </c>
      <c r="U43" s="6">
        <f t="shared" si="13"/>
        <v>0</v>
      </c>
      <c r="V43" s="6">
        <f t="shared" si="13"/>
        <v>0</v>
      </c>
      <c r="W43" s="6">
        <f t="shared" si="13"/>
        <v>0</v>
      </c>
      <c r="X43" s="6">
        <f t="shared" si="13"/>
        <v>0</v>
      </c>
      <c r="Y43" s="6">
        <f t="shared" si="13"/>
        <v>0</v>
      </c>
      <c r="Z43" s="6">
        <v>2336748</v>
      </c>
      <c r="AA43" s="7">
        <v>0.4104024103188939</v>
      </c>
      <c r="AB43" s="6">
        <v>0</v>
      </c>
      <c r="AC43" s="7"/>
    </row>
    <row r="44" spans="1:29" ht="25.5" customHeight="1" outlineLevel="2">
      <c r="A44" s="20" t="s">
        <v>111</v>
      </c>
      <c r="B44" s="21" t="s">
        <v>145</v>
      </c>
      <c r="C44" s="4" t="s">
        <v>65</v>
      </c>
      <c r="D44" s="4"/>
      <c r="E44" s="4"/>
      <c r="F44" s="5"/>
      <c r="G44" s="4"/>
      <c r="H44" s="4"/>
      <c r="I44" s="4"/>
      <c r="J44" s="4"/>
      <c r="K44" s="4"/>
      <c r="L44" s="4"/>
      <c r="M44" s="4"/>
      <c r="N44" s="4"/>
      <c r="O44" s="6">
        <v>0</v>
      </c>
      <c r="P44" s="6">
        <v>0</v>
      </c>
      <c r="Q44" s="6">
        <f>Q45+Q47</f>
        <v>1069030</v>
      </c>
      <c r="R44" s="6">
        <f aca="true" t="shared" si="14" ref="R44:Y44">R45+R47</f>
        <v>0</v>
      </c>
      <c r="S44" s="6">
        <f t="shared" si="14"/>
        <v>0</v>
      </c>
      <c r="T44" s="6">
        <f t="shared" si="14"/>
        <v>0</v>
      </c>
      <c r="U44" s="6">
        <f t="shared" si="14"/>
        <v>0</v>
      </c>
      <c r="V44" s="6">
        <f t="shared" si="14"/>
        <v>0</v>
      </c>
      <c r="W44" s="6">
        <f t="shared" si="14"/>
        <v>0</v>
      </c>
      <c r="X44" s="6">
        <f t="shared" si="14"/>
        <v>0</v>
      </c>
      <c r="Y44" s="6">
        <f t="shared" si="14"/>
        <v>0</v>
      </c>
      <c r="Z44" s="6">
        <v>1023714</v>
      </c>
      <c r="AA44" s="7">
        <v>0.5000073261576061</v>
      </c>
      <c r="AB44" s="6">
        <v>0</v>
      </c>
      <c r="AC44" s="7"/>
    </row>
    <row r="45" spans="1:29" ht="18" customHeight="1" outlineLevel="4">
      <c r="A45" s="20" t="s">
        <v>112</v>
      </c>
      <c r="B45" s="13" t="s">
        <v>67</v>
      </c>
      <c r="C45" s="4" t="s">
        <v>66</v>
      </c>
      <c r="D45" s="4"/>
      <c r="E45" s="4"/>
      <c r="F45" s="5"/>
      <c r="G45" s="4"/>
      <c r="H45" s="4"/>
      <c r="I45" s="4"/>
      <c r="J45" s="4"/>
      <c r="K45" s="4"/>
      <c r="L45" s="4"/>
      <c r="M45" s="4"/>
      <c r="N45" s="4"/>
      <c r="O45" s="6">
        <v>0</v>
      </c>
      <c r="P45" s="6">
        <v>0</v>
      </c>
      <c r="Q45" s="6">
        <f>Q46</f>
        <v>446900</v>
      </c>
      <c r="R45" s="6">
        <f aca="true" t="shared" si="15" ref="R45:Y45">R46</f>
        <v>0</v>
      </c>
      <c r="S45" s="6">
        <f t="shared" si="15"/>
        <v>0</v>
      </c>
      <c r="T45" s="6">
        <f t="shared" si="15"/>
        <v>0</v>
      </c>
      <c r="U45" s="6">
        <f t="shared" si="15"/>
        <v>0</v>
      </c>
      <c r="V45" s="6">
        <f t="shared" si="15"/>
        <v>0</v>
      </c>
      <c r="W45" s="6">
        <f t="shared" si="15"/>
        <v>0</v>
      </c>
      <c r="X45" s="6">
        <f t="shared" si="15"/>
        <v>0</v>
      </c>
      <c r="Y45" s="6">
        <f t="shared" si="15"/>
        <v>0</v>
      </c>
      <c r="Z45" s="6">
        <v>634112</v>
      </c>
      <c r="AA45" s="7">
        <v>0.5000299613656075</v>
      </c>
      <c r="AB45" s="6">
        <v>0</v>
      </c>
      <c r="AC45" s="7"/>
    </row>
    <row r="46" spans="1:29" ht="25.5" customHeight="1" outlineLevel="5">
      <c r="A46" s="20" t="s">
        <v>113</v>
      </c>
      <c r="B46" s="13" t="s">
        <v>69</v>
      </c>
      <c r="C46" s="4" t="s">
        <v>68</v>
      </c>
      <c r="D46" s="4"/>
      <c r="E46" s="4"/>
      <c r="F46" s="5"/>
      <c r="G46" s="4"/>
      <c r="H46" s="4"/>
      <c r="I46" s="4"/>
      <c r="J46" s="4"/>
      <c r="K46" s="4"/>
      <c r="L46" s="4"/>
      <c r="M46" s="4"/>
      <c r="N46" s="4"/>
      <c r="O46" s="6">
        <v>0</v>
      </c>
      <c r="P46" s="6">
        <v>0</v>
      </c>
      <c r="Q46" s="6">
        <v>446900</v>
      </c>
      <c r="R46" s="6"/>
      <c r="S46" s="6"/>
      <c r="T46" s="6"/>
      <c r="U46" s="6"/>
      <c r="V46" s="6"/>
      <c r="W46" s="6"/>
      <c r="X46" s="6"/>
      <c r="Y46" s="6"/>
      <c r="Z46" s="6">
        <v>634112</v>
      </c>
      <c r="AA46" s="7">
        <v>0.5000299613656075</v>
      </c>
      <c r="AB46" s="6">
        <v>0</v>
      </c>
      <c r="AC46" s="7"/>
    </row>
    <row r="47" spans="1:29" ht="25.5" customHeight="1" outlineLevel="4">
      <c r="A47" s="20" t="s">
        <v>114</v>
      </c>
      <c r="B47" s="13" t="s">
        <v>71</v>
      </c>
      <c r="C47" s="4" t="s">
        <v>70</v>
      </c>
      <c r="D47" s="4"/>
      <c r="E47" s="4"/>
      <c r="F47" s="5"/>
      <c r="G47" s="4"/>
      <c r="H47" s="4"/>
      <c r="I47" s="4"/>
      <c r="J47" s="4"/>
      <c r="K47" s="4"/>
      <c r="L47" s="4"/>
      <c r="M47" s="4"/>
      <c r="N47" s="4"/>
      <c r="O47" s="6">
        <v>0</v>
      </c>
      <c r="P47" s="6">
        <v>0</v>
      </c>
      <c r="Q47" s="6">
        <f>Q48</f>
        <v>622130</v>
      </c>
      <c r="R47" s="6">
        <f aca="true" t="shared" si="16" ref="R47:Y47">R48</f>
        <v>0</v>
      </c>
      <c r="S47" s="6">
        <f t="shared" si="16"/>
        <v>0</v>
      </c>
      <c r="T47" s="6">
        <f t="shared" si="16"/>
        <v>0</v>
      </c>
      <c r="U47" s="6">
        <f t="shared" si="16"/>
        <v>0</v>
      </c>
      <c r="V47" s="6">
        <f t="shared" si="16"/>
        <v>0</v>
      </c>
      <c r="W47" s="6">
        <f t="shared" si="16"/>
        <v>0</v>
      </c>
      <c r="X47" s="6">
        <f t="shared" si="16"/>
        <v>0</v>
      </c>
      <c r="Y47" s="6">
        <f t="shared" si="16"/>
        <v>0</v>
      </c>
      <c r="Z47" s="6">
        <v>389602</v>
      </c>
      <c r="AA47" s="7">
        <v>0.4999704809550823</v>
      </c>
      <c r="AB47" s="6">
        <v>0</v>
      </c>
      <c r="AC47" s="7"/>
    </row>
    <row r="48" spans="1:29" ht="30" customHeight="1" outlineLevel="5">
      <c r="A48" s="20" t="s">
        <v>115</v>
      </c>
      <c r="B48" s="13" t="s">
        <v>73</v>
      </c>
      <c r="C48" s="4" t="s">
        <v>72</v>
      </c>
      <c r="D48" s="4"/>
      <c r="E48" s="4"/>
      <c r="F48" s="5"/>
      <c r="G48" s="4"/>
      <c r="H48" s="4"/>
      <c r="I48" s="4"/>
      <c r="J48" s="4"/>
      <c r="K48" s="4"/>
      <c r="L48" s="4"/>
      <c r="M48" s="4"/>
      <c r="N48" s="4"/>
      <c r="O48" s="6">
        <v>0</v>
      </c>
      <c r="P48" s="6">
        <v>0</v>
      </c>
      <c r="Q48" s="6">
        <v>622130</v>
      </c>
      <c r="R48" s="6"/>
      <c r="S48" s="6"/>
      <c r="T48" s="6"/>
      <c r="U48" s="6"/>
      <c r="V48" s="6"/>
      <c r="W48" s="6"/>
      <c r="X48" s="6"/>
      <c r="Y48" s="6"/>
      <c r="Z48" s="6">
        <v>389602</v>
      </c>
      <c r="AA48" s="7">
        <v>0.4999704809550823</v>
      </c>
      <c r="AB48" s="6">
        <v>0</v>
      </c>
      <c r="AC48" s="7"/>
    </row>
    <row r="49" spans="1:29" ht="17.25" customHeight="1" outlineLevel="2">
      <c r="A49" s="20" t="s">
        <v>116</v>
      </c>
      <c r="B49" s="25" t="s">
        <v>128</v>
      </c>
      <c r="C49" s="4" t="s">
        <v>74</v>
      </c>
      <c r="D49" s="4"/>
      <c r="E49" s="4"/>
      <c r="F49" s="5"/>
      <c r="G49" s="4"/>
      <c r="H49" s="4"/>
      <c r="I49" s="4"/>
      <c r="J49" s="4"/>
      <c r="K49" s="4"/>
      <c r="L49" s="4"/>
      <c r="M49" s="4"/>
      <c r="N49" s="4"/>
      <c r="O49" s="6">
        <v>0</v>
      </c>
      <c r="P49" s="6">
        <v>3919</v>
      </c>
      <c r="Q49" s="6">
        <f>Q50+Q52</f>
        <v>72310</v>
      </c>
      <c r="R49" s="6">
        <f aca="true" t="shared" si="17" ref="R49:Y49">R50+R52</f>
        <v>0</v>
      </c>
      <c r="S49" s="6">
        <f t="shared" si="17"/>
        <v>0</v>
      </c>
      <c r="T49" s="6">
        <f t="shared" si="17"/>
        <v>0</v>
      </c>
      <c r="U49" s="6">
        <f t="shared" si="17"/>
        <v>0</v>
      </c>
      <c r="V49" s="6">
        <f t="shared" si="17"/>
        <v>0</v>
      </c>
      <c r="W49" s="6">
        <f t="shared" si="17"/>
        <v>0</v>
      </c>
      <c r="X49" s="6">
        <f t="shared" si="17"/>
        <v>0</v>
      </c>
      <c r="Y49" s="6">
        <f t="shared" si="17"/>
        <v>0</v>
      </c>
      <c r="Z49" s="6">
        <v>41685</v>
      </c>
      <c r="AA49" s="7">
        <v>0.5035727045373347</v>
      </c>
      <c r="AB49" s="6">
        <v>0</v>
      </c>
      <c r="AC49" s="7"/>
    </row>
    <row r="50" spans="1:29" ht="25.5" customHeight="1" outlineLevel="2">
      <c r="A50" s="20" t="s">
        <v>127</v>
      </c>
      <c r="B50" s="21" t="s">
        <v>129</v>
      </c>
      <c r="C50" s="4"/>
      <c r="D50" s="4"/>
      <c r="E50" s="4"/>
      <c r="F50" s="5"/>
      <c r="G50" s="4"/>
      <c r="H50" s="4"/>
      <c r="I50" s="4"/>
      <c r="J50" s="4"/>
      <c r="K50" s="4"/>
      <c r="L50" s="4"/>
      <c r="M50" s="4"/>
      <c r="N50" s="4"/>
      <c r="O50" s="6"/>
      <c r="P50" s="6"/>
      <c r="Q50" s="6">
        <f>Q51</f>
        <v>60385</v>
      </c>
      <c r="R50" s="6">
        <f aca="true" t="shared" si="18" ref="R50:Y50">R51</f>
        <v>0</v>
      </c>
      <c r="S50" s="6">
        <f t="shared" si="18"/>
        <v>0</v>
      </c>
      <c r="T50" s="6">
        <f t="shared" si="18"/>
        <v>0</v>
      </c>
      <c r="U50" s="6">
        <f t="shared" si="18"/>
        <v>0</v>
      </c>
      <c r="V50" s="6">
        <f t="shared" si="18"/>
        <v>0</v>
      </c>
      <c r="W50" s="6">
        <f t="shared" si="18"/>
        <v>0</v>
      </c>
      <c r="X50" s="6">
        <f t="shared" si="18"/>
        <v>0</v>
      </c>
      <c r="Y50" s="6">
        <f t="shared" si="18"/>
        <v>0</v>
      </c>
      <c r="Z50" s="6"/>
      <c r="AA50" s="7"/>
      <c r="AB50" s="6"/>
      <c r="AC50" s="7"/>
    </row>
    <row r="51" spans="1:29" ht="40.5" customHeight="1" outlineLevel="5">
      <c r="A51" s="20" t="s">
        <v>117</v>
      </c>
      <c r="B51" s="13" t="s">
        <v>76</v>
      </c>
      <c r="C51" s="4" t="s">
        <v>75</v>
      </c>
      <c r="D51" s="4"/>
      <c r="E51" s="4"/>
      <c r="F51" s="5"/>
      <c r="G51" s="4"/>
      <c r="H51" s="4"/>
      <c r="I51" s="4"/>
      <c r="J51" s="4"/>
      <c r="K51" s="4"/>
      <c r="L51" s="4"/>
      <c r="M51" s="4"/>
      <c r="N51" s="4"/>
      <c r="O51" s="6">
        <v>0</v>
      </c>
      <c r="P51" s="6">
        <v>-586</v>
      </c>
      <c r="Q51" s="6">
        <f>60385</f>
        <v>60385</v>
      </c>
      <c r="R51" s="6"/>
      <c r="S51" s="6"/>
      <c r="T51" s="6"/>
      <c r="U51" s="6"/>
      <c r="V51" s="6"/>
      <c r="W51" s="6"/>
      <c r="X51" s="6"/>
      <c r="Y51" s="6"/>
      <c r="Z51" s="6">
        <v>32145</v>
      </c>
      <c r="AA51" s="7">
        <v>0.4676658110457895</v>
      </c>
      <c r="AB51" s="6">
        <v>0</v>
      </c>
      <c r="AC51" s="7"/>
    </row>
    <row r="52" spans="1:29" ht="27.75" customHeight="1" outlineLevel="4">
      <c r="A52" s="20" t="s">
        <v>118</v>
      </c>
      <c r="B52" s="13" t="s">
        <v>78</v>
      </c>
      <c r="C52" s="4" t="s">
        <v>77</v>
      </c>
      <c r="D52" s="4"/>
      <c r="E52" s="4"/>
      <c r="F52" s="5"/>
      <c r="G52" s="4"/>
      <c r="H52" s="4"/>
      <c r="I52" s="4"/>
      <c r="J52" s="4"/>
      <c r="K52" s="4"/>
      <c r="L52" s="4"/>
      <c r="M52" s="4"/>
      <c r="N52" s="4"/>
      <c r="O52" s="6">
        <v>0</v>
      </c>
      <c r="P52" s="6">
        <v>4505</v>
      </c>
      <c r="Q52" s="6">
        <f>Q53</f>
        <v>11925</v>
      </c>
      <c r="R52" s="6">
        <f aca="true" t="shared" si="19" ref="R52:Y52">R53</f>
        <v>0</v>
      </c>
      <c r="S52" s="6">
        <f t="shared" si="19"/>
        <v>0</v>
      </c>
      <c r="T52" s="6">
        <f t="shared" si="19"/>
        <v>0</v>
      </c>
      <c r="U52" s="6">
        <f t="shared" si="19"/>
        <v>0</v>
      </c>
      <c r="V52" s="6">
        <f t="shared" si="19"/>
        <v>0</v>
      </c>
      <c r="W52" s="6">
        <f t="shared" si="19"/>
        <v>0</v>
      </c>
      <c r="X52" s="6">
        <f t="shared" si="19"/>
        <v>0</v>
      </c>
      <c r="Y52" s="6">
        <f t="shared" si="19"/>
        <v>0</v>
      </c>
      <c r="Z52" s="6">
        <v>9540</v>
      </c>
      <c r="AA52" s="7">
        <v>0.5955056179775281</v>
      </c>
      <c r="AB52" s="6">
        <v>0</v>
      </c>
      <c r="AC52" s="7"/>
    </row>
    <row r="53" spans="1:29" ht="27" customHeight="1" outlineLevel="5">
      <c r="A53" s="20" t="s">
        <v>119</v>
      </c>
      <c r="B53" s="13" t="s">
        <v>80</v>
      </c>
      <c r="C53" s="4" t="s">
        <v>79</v>
      </c>
      <c r="D53" s="4"/>
      <c r="E53" s="4"/>
      <c r="F53" s="5"/>
      <c r="G53" s="4"/>
      <c r="H53" s="4"/>
      <c r="I53" s="4"/>
      <c r="J53" s="4"/>
      <c r="K53" s="4"/>
      <c r="L53" s="4"/>
      <c r="M53" s="4"/>
      <c r="N53" s="4"/>
      <c r="O53" s="6">
        <v>0</v>
      </c>
      <c r="P53" s="6">
        <v>4505</v>
      </c>
      <c r="Q53" s="6">
        <v>11925</v>
      </c>
      <c r="R53" s="6"/>
      <c r="S53" s="6"/>
      <c r="T53" s="6"/>
      <c r="U53" s="6"/>
      <c r="V53" s="6"/>
      <c r="W53" s="6"/>
      <c r="X53" s="6"/>
      <c r="Y53" s="6"/>
      <c r="Z53" s="6">
        <v>9540</v>
      </c>
      <c r="AA53" s="7">
        <v>0.5955056179775281</v>
      </c>
      <c r="AB53" s="6">
        <v>0</v>
      </c>
      <c r="AC53" s="7"/>
    </row>
    <row r="54" spans="1:29" ht="15" customHeight="1" outlineLevel="2">
      <c r="A54" s="20" t="s">
        <v>120</v>
      </c>
      <c r="B54" s="13" t="s">
        <v>82</v>
      </c>
      <c r="C54" s="4" t="s">
        <v>81</v>
      </c>
      <c r="D54" s="4"/>
      <c r="E54" s="4"/>
      <c r="F54" s="5"/>
      <c r="G54" s="4"/>
      <c r="H54" s="4"/>
      <c r="I54" s="4"/>
      <c r="J54" s="4"/>
      <c r="K54" s="4"/>
      <c r="L54" s="4"/>
      <c r="M54" s="4"/>
      <c r="N54" s="4"/>
      <c r="O54" s="6">
        <v>0</v>
      </c>
      <c r="P54" s="6">
        <v>0</v>
      </c>
      <c r="Q54" s="6">
        <f>Q55+Q57</f>
        <v>1776225</v>
      </c>
      <c r="R54" s="6">
        <f aca="true" t="shared" si="20" ref="R54:Y54">R55+R57</f>
        <v>0</v>
      </c>
      <c r="S54" s="6">
        <f t="shared" si="20"/>
        <v>0</v>
      </c>
      <c r="T54" s="6">
        <f t="shared" si="20"/>
        <v>0</v>
      </c>
      <c r="U54" s="6">
        <f t="shared" si="20"/>
        <v>0</v>
      </c>
      <c r="V54" s="6">
        <f t="shared" si="20"/>
        <v>0</v>
      </c>
      <c r="W54" s="6">
        <f t="shared" si="20"/>
        <v>0</v>
      </c>
      <c r="X54" s="6">
        <f t="shared" si="20"/>
        <v>0</v>
      </c>
      <c r="Y54" s="6">
        <f t="shared" si="20"/>
        <v>0</v>
      </c>
      <c r="Z54" s="6">
        <v>1271349</v>
      </c>
      <c r="AA54" s="7">
        <v>0.30598106301501476</v>
      </c>
      <c r="AB54" s="6">
        <v>0</v>
      </c>
      <c r="AC54" s="7"/>
    </row>
    <row r="55" spans="1:29" ht="54.75" customHeight="1" outlineLevel="4">
      <c r="A55" s="20" t="s">
        <v>121</v>
      </c>
      <c r="B55" s="13" t="s">
        <v>84</v>
      </c>
      <c r="C55" s="4" t="s">
        <v>83</v>
      </c>
      <c r="D55" s="4"/>
      <c r="E55" s="4"/>
      <c r="F55" s="5"/>
      <c r="G55" s="4"/>
      <c r="H55" s="4"/>
      <c r="I55" s="4"/>
      <c r="J55" s="4"/>
      <c r="K55" s="4"/>
      <c r="L55" s="4"/>
      <c r="M55" s="4"/>
      <c r="N55" s="4"/>
      <c r="O55" s="6">
        <v>0</v>
      </c>
      <c r="P55" s="6">
        <v>0</v>
      </c>
      <c r="Q55" s="6">
        <f>Q56</f>
        <v>1616225</v>
      </c>
      <c r="R55" s="6">
        <f aca="true" t="shared" si="21" ref="R55:Y55">R56</f>
        <v>0</v>
      </c>
      <c r="S55" s="6">
        <f t="shared" si="21"/>
        <v>0</v>
      </c>
      <c r="T55" s="6">
        <f t="shared" si="21"/>
        <v>0</v>
      </c>
      <c r="U55" s="6">
        <f t="shared" si="21"/>
        <v>0</v>
      </c>
      <c r="V55" s="6">
        <f t="shared" si="21"/>
        <v>0</v>
      </c>
      <c r="W55" s="6">
        <f t="shared" si="21"/>
        <v>0</v>
      </c>
      <c r="X55" s="6">
        <f t="shared" si="21"/>
        <v>0</v>
      </c>
      <c r="Y55" s="6">
        <f t="shared" si="21"/>
        <v>0</v>
      </c>
      <c r="Z55" s="6">
        <v>1271349</v>
      </c>
      <c r="AA55" s="7">
        <v>0.30598106301501476</v>
      </c>
      <c r="AB55" s="6">
        <v>0</v>
      </c>
      <c r="AC55" s="7"/>
    </row>
    <row r="56" spans="1:29" ht="55.5" customHeight="1" outlineLevel="5">
      <c r="A56" s="20" t="s">
        <v>122</v>
      </c>
      <c r="B56" s="21" t="s">
        <v>86</v>
      </c>
      <c r="C56" s="4" t="s">
        <v>85</v>
      </c>
      <c r="D56" s="4"/>
      <c r="E56" s="4"/>
      <c r="F56" s="5"/>
      <c r="G56" s="4"/>
      <c r="H56" s="4"/>
      <c r="I56" s="4"/>
      <c r="J56" s="4"/>
      <c r="K56" s="4"/>
      <c r="L56" s="4"/>
      <c r="M56" s="4"/>
      <c r="N56" s="4"/>
      <c r="O56" s="6">
        <v>0</v>
      </c>
      <c r="P56" s="6">
        <v>0</v>
      </c>
      <c r="Q56" s="6">
        <v>1616225</v>
      </c>
      <c r="R56" s="6"/>
      <c r="S56" s="6"/>
      <c r="T56" s="6"/>
      <c r="U56" s="6"/>
      <c r="V56" s="6"/>
      <c r="W56" s="6"/>
      <c r="X56" s="6"/>
      <c r="Y56" s="6"/>
      <c r="Z56" s="6">
        <v>1271349</v>
      </c>
      <c r="AA56" s="7">
        <v>0.30598106301501476</v>
      </c>
      <c r="AB56" s="6">
        <v>0</v>
      </c>
      <c r="AC56" s="7"/>
    </row>
    <row r="57" spans="1:29" ht="16.5" customHeight="1" outlineLevel="5">
      <c r="A57" s="20" t="s">
        <v>124</v>
      </c>
      <c r="B57" s="13" t="s">
        <v>123</v>
      </c>
      <c r="C57" s="4"/>
      <c r="D57" s="4"/>
      <c r="E57" s="4"/>
      <c r="F57" s="5"/>
      <c r="G57" s="4"/>
      <c r="H57" s="4"/>
      <c r="I57" s="4"/>
      <c r="J57" s="4"/>
      <c r="K57" s="4"/>
      <c r="L57" s="4"/>
      <c r="M57" s="4"/>
      <c r="N57" s="4"/>
      <c r="O57" s="6"/>
      <c r="P57" s="6"/>
      <c r="Q57" s="6">
        <f>Q58</f>
        <v>160000</v>
      </c>
      <c r="R57" s="6">
        <f aca="true" t="shared" si="22" ref="R57:Y57">R58</f>
        <v>0</v>
      </c>
      <c r="S57" s="6">
        <f t="shared" si="22"/>
        <v>0</v>
      </c>
      <c r="T57" s="6">
        <f t="shared" si="22"/>
        <v>0</v>
      </c>
      <c r="U57" s="6">
        <f t="shared" si="22"/>
        <v>0</v>
      </c>
      <c r="V57" s="6">
        <f t="shared" si="22"/>
        <v>0</v>
      </c>
      <c r="W57" s="6">
        <f t="shared" si="22"/>
        <v>0</v>
      </c>
      <c r="X57" s="6">
        <f t="shared" si="22"/>
        <v>0</v>
      </c>
      <c r="Y57" s="6">
        <f t="shared" si="22"/>
        <v>0</v>
      </c>
      <c r="Z57" s="6"/>
      <c r="AA57" s="7"/>
      <c r="AB57" s="6"/>
      <c r="AC57" s="7"/>
    </row>
    <row r="58" spans="1:29" ht="30" customHeight="1" outlineLevel="5">
      <c r="A58" s="20" t="s">
        <v>125</v>
      </c>
      <c r="B58" s="21" t="s">
        <v>126</v>
      </c>
      <c r="C58" s="4"/>
      <c r="D58" s="4"/>
      <c r="E58" s="4"/>
      <c r="F58" s="5"/>
      <c r="G58" s="4"/>
      <c r="H58" s="4"/>
      <c r="I58" s="4"/>
      <c r="J58" s="4"/>
      <c r="K58" s="4"/>
      <c r="L58" s="4"/>
      <c r="M58" s="4"/>
      <c r="N58" s="4"/>
      <c r="O58" s="6"/>
      <c r="P58" s="6"/>
      <c r="Q58" s="6">
        <v>160000</v>
      </c>
      <c r="R58" s="6"/>
      <c r="S58" s="6"/>
      <c r="T58" s="6"/>
      <c r="U58" s="6"/>
      <c r="V58" s="6"/>
      <c r="W58" s="6"/>
      <c r="X58" s="6"/>
      <c r="Y58" s="6"/>
      <c r="Z58" s="6"/>
      <c r="AA58" s="7"/>
      <c r="AB58" s="6"/>
      <c r="AC58" s="7"/>
    </row>
    <row r="59" spans="1:29" ht="15" customHeight="1">
      <c r="A59" s="35" t="s">
        <v>87</v>
      </c>
      <c r="B59" s="36"/>
      <c r="C59" s="36"/>
      <c r="D59" s="36"/>
      <c r="E59" s="36"/>
      <c r="F59" s="36"/>
      <c r="G59" s="36"/>
      <c r="H59" s="37"/>
      <c r="I59" s="8"/>
      <c r="J59" s="8"/>
      <c r="K59" s="8"/>
      <c r="L59" s="8"/>
      <c r="M59" s="8"/>
      <c r="N59" s="8"/>
      <c r="O59" s="9">
        <v>0</v>
      </c>
      <c r="P59" s="9">
        <v>3919</v>
      </c>
      <c r="Q59" s="9">
        <f aca="true" t="shared" si="23" ref="Q59:Y59">Q42+Q10</f>
        <v>3579986</v>
      </c>
      <c r="R59" s="9">
        <f t="shared" si="23"/>
        <v>0</v>
      </c>
      <c r="S59" s="9">
        <f t="shared" si="23"/>
        <v>0</v>
      </c>
      <c r="T59" s="9">
        <f t="shared" si="23"/>
        <v>0</v>
      </c>
      <c r="U59" s="9">
        <f t="shared" si="23"/>
        <v>0</v>
      </c>
      <c r="V59" s="9">
        <f t="shared" si="23"/>
        <v>0</v>
      </c>
      <c r="W59" s="9">
        <f t="shared" si="23"/>
        <v>0</v>
      </c>
      <c r="X59" s="9">
        <f t="shared" si="23"/>
        <v>0</v>
      </c>
      <c r="Y59" s="9">
        <f t="shared" si="23"/>
        <v>0</v>
      </c>
      <c r="Z59" s="9">
        <v>3105248.09</v>
      </c>
      <c r="AA59" s="10">
        <v>0.3814894913401504</v>
      </c>
      <c r="AB59" s="9">
        <v>0</v>
      </c>
      <c r="AC59" s="10"/>
    </row>
    <row r="60" spans="1:29" ht="12.7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</row>
    <row r="61" spans="1:29" ht="15" customHeight="1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40"/>
      <c r="Y61" s="12"/>
      <c r="Z61" s="12"/>
      <c r="AA61" s="12"/>
      <c r="AB61" s="12"/>
      <c r="AC61" s="12"/>
    </row>
  </sheetData>
  <sheetProtection/>
  <mergeCells count="31">
    <mergeCell ref="B1:Q1"/>
    <mergeCell ref="B2:Q2"/>
    <mergeCell ref="B3:Y3"/>
    <mergeCell ref="B4:Y4"/>
    <mergeCell ref="A7:AC7"/>
    <mergeCell ref="A8:A9"/>
    <mergeCell ref="A6:Q6"/>
    <mergeCell ref="B5:Y5"/>
    <mergeCell ref="B8:B9"/>
    <mergeCell ref="C8:C9"/>
    <mergeCell ref="D8:D9"/>
    <mergeCell ref="E8:E9"/>
    <mergeCell ref="F8:H8"/>
    <mergeCell ref="I8:K8"/>
    <mergeCell ref="L8:L9"/>
    <mergeCell ref="Q8:Q9"/>
    <mergeCell ref="R8:R9"/>
    <mergeCell ref="S8:S9"/>
    <mergeCell ref="M8:M9"/>
    <mergeCell ref="N8:N9"/>
    <mergeCell ref="O8:O9"/>
    <mergeCell ref="X8:Y9"/>
    <mergeCell ref="AB8:AC8"/>
    <mergeCell ref="A59:H59"/>
    <mergeCell ref="A61:X61"/>
    <mergeCell ref="Z8:AA8"/>
    <mergeCell ref="T8:T9"/>
    <mergeCell ref="U8:U9"/>
    <mergeCell ref="V8:V9"/>
    <mergeCell ref="W8:W9"/>
    <mergeCell ref="P8:P9"/>
  </mergeCells>
  <printOptions/>
  <pageMargins left="0.3937007874015748" right="0" top="0.5905511811023623" bottom="0" header="0" footer="0"/>
  <pageSetup errors="blank" fitToHeight="0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USER\user</dc:creator>
  <cp:keywords/>
  <dc:description/>
  <cp:lastModifiedBy>User</cp:lastModifiedBy>
  <cp:lastPrinted>2016-10-31T11:04:48Z</cp:lastPrinted>
  <dcterms:created xsi:type="dcterms:W3CDTF">2016-07-04T08:22:14Z</dcterms:created>
  <dcterms:modified xsi:type="dcterms:W3CDTF">2017-06-27T10:56:28Z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C:\Program Files (x86)\Keysystems\BudgetSmart16\profile\ReportManager\sqr_info_isp_budg_inc.xls</vt:lpwstr>
  </property>
</Properties>
</file>