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исполн.за 1 полуг.2023 после проверки\"/>
    </mc:Choice>
  </mc:AlternateContent>
  <xr:revisionPtr revIDLastSave="0" documentId="13_ncr:1_{82CCD9FF-E99D-4077-8866-511C1EC1C662}" xr6:coauthVersionLast="44" xr6:coauthVersionMax="44" xr10:uidLastSave="{00000000-0000-0000-0000-000000000000}"/>
  <bookViews>
    <workbookView xWindow="3525" yWindow="3585" windowWidth="12945" windowHeight="10245" xr2:uid="{00000000-000D-0000-FFFF-FFFF00000000}"/>
  </bookViews>
  <sheets>
    <sheet name="Table1" sheetId="1" r:id="rId1"/>
  </sheets>
  <externalReferences>
    <externalReference r:id="rId2"/>
  </externalReferences>
  <definedNames>
    <definedName name="_xlnm.Print_Area" localSheetId="0">Table1!$A$1:$K$94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33" i="1" l="1"/>
  <c r="K34" i="1"/>
  <c r="K35" i="1"/>
  <c r="K36" i="1"/>
  <c r="K52" i="1"/>
  <c r="K53" i="1"/>
  <c r="K54" i="1"/>
  <c r="K57" i="1"/>
  <c r="K58" i="1"/>
  <c r="K59" i="1"/>
  <c r="K60" i="1"/>
  <c r="K61" i="1"/>
  <c r="K62" i="1"/>
  <c r="K74" i="1"/>
  <c r="K75" i="1"/>
  <c r="K76" i="1"/>
  <c r="G61" i="1" l="1"/>
  <c r="G62" i="1"/>
  <c r="A61" i="1"/>
  <c r="A62" i="1"/>
  <c r="A59" i="1"/>
  <c r="A60" i="1"/>
  <c r="A58" i="1"/>
  <c r="G53" i="1"/>
  <c r="G54" i="1"/>
  <c r="A53" i="1"/>
  <c r="A54" i="1"/>
  <c r="A52" i="1"/>
  <c r="I32" i="1"/>
  <c r="K32" i="1" s="1"/>
  <c r="F35" i="1"/>
  <c r="F36" i="1"/>
  <c r="E33" i="1"/>
  <c r="E34" i="1"/>
  <c r="E35" i="1"/>
  <c r="E36" i="1"/>
  <c r="A35" i="1"/>
  <c r="A36" i="1"/>
  <c r="A33" i="1"/>
  <c r="A34" i="1"/>
  <c r="A32" i="1"/>
  <c r="I46" i="1" l="1"/>
  <c r="K46" i="1" s="1"/>
  <c r="J92" i="1" l="1"/>
  <c r="J86" i="1"/>
  <c r="K86" i="1" s="1"/>
  <c r="J37" i="1"/>
  <c r="J38" i="1"/>
  <c r="J19" i="1"/>
  <c r="J23" i="1"/>
  <c r="J21" i="1"/>
  <c r="J11" i="1"/>
  <c r="J12" i="1"/>
  <c r="J14" i="1"/>
  <c r="J91" i="1" l="1"/>
  <c r="K92" i="1"/>
  <c r="H91" i="1"/>
  <c r="H84" i="1" s="1"/>
  <c r="H83" i="1" s="1"/>
  <c r="H73" i="1"/>
  <c r="I50" i="1"/>
  <c r="K50" i="1" s="1"/>
  <c r="I51" i="1"/>
  <c r="K51" i="1" s="1"/>
  <c r="I55" i="1"/>
  <c r="K55" i="1" s="1"/>
  <c r="I56" i="1"/>
  <c r="K56" i="1" s="1"/>
  <c r="H50" i="1" l="1"/>
  <c r="H51" i="1"/>
  <c r="H55" i="1"/>
  <c r="H56" i="1"/>
  <c r="H47" i="1"/>
  <c r="H48" i="1"/>
  <c r="H44" i="1"/>
  <c r="H43" i="1" s="1"/>
  <c r="H42" i="1" s="1"/>
  <c r="H45" i="1"/>
  <c r="H37" i="1"/>
  <c r="H38" i="1"/>
  <c r="H39" i="1"/>
  <c r="H40" i="1"/>
  <c r="H27" i="1"/>
  <c r="H28" i="1"/>
  <c r="H29" i="1"/>
  <c r="H30" i="1"/>
  <c r="H18" i="1"/>
  <c r="H19" i="1"/>
  <c r="H23" i="1"/>
  <c r="H11" i="1"/>
  <c r="H10" i="1" s="1"/>
  <c r="H12" i="1"/>
  <c r="H94" i="1" l="1"/>
  <c r="J85" i="1"/>
  <c r="J45" i="1"/>
  <c r="J30" i="1"/>
  <c r="J29" i="1"/>
  <c r="J28" i="1"/>
  <c r="J27" i="1"/>
  <c r="J18" i="1"/>
  <c r="J44" i="1" l="1"/>
  <c r="K28" i="1"/>
  <c r="J83" i="1"/>
  <c r="K85" i="1"/>
  <c r="J84" i="1"/>
  <c r="I11" i="1"/>
  <c r="I12" i="1"/>
  <c r="K12" i="1" s="1"/>
  <c r="I13" i="1"/>
  <c r="K13" i="1" s="1"/>
  <c r="I14" i="1"/>
  <c r="K14" i="1" s="1"/>
  <c r="I15" i="1"/>
  <c r="K15" i="1" s="1"/>
  <c r="I16" i="1"/>
  <c r="K16" i="1" s="1"/>
  <c r="I17" i="1"/>
  <c r="K17" i="1" s="1"/>
  <c r="I18" i="1"/>
  <c r="K18" i="1" s="1"/>
  <c r="I19" i="1"/>
  <c r="K19" i="1" s="1"/>
  <c r="I20" i="1"/>
  <c r="K20" i="1" s="1"/>
  <c r="I21" i="1"/>
  <c r="K21" i="1" s="1"/>
  <c r="I22" i="1"/>
  <c r="K22" i="1" s="1"/>
  <c r="I23" i="1"/>
  <c r="K23" i="1" s="1"/>
  <c r="I24" i="1"/>
  <c r="K24" i="1" s="1"/>
  <c r="I25" i="1"/>
  <c r="K25" i="1" s="1"/>
  <c r="I26" i="1"/>
  <c r="K26" i="1" s="1"/>
  <c r="I27" i="1"/>
  <c r="K27" i="1" s="1"/>
  <c r="I28" i="1"/>
  <c r="I29" i="1"/>
  <c r="K29" i="1" s="1"/>
  <c r="I30" i="1"/>
  <c r="K30" i="1" s="1"/>
  <c r="I31" i="1"/>
  <c r="K31" i="1" s="1"/>
  <c r="I37" i="1"/>
  <c r="K37" i="1" s="1"/>
  <c r="I38" i="1"/>
  <c r="K38" i="1" s="1"/>
  <c r="I39" i="1"/>
  <c r="K39" i="1" s="1"/>
  <c r="I40" i="1"/>
  <c r="K40" i="1" s="1"/>
  <c r="I41" i="1"/>
  <c r="K41" i="1" s="1"/>
  <c r="I44" i="1"/>
  <c r="I45" i="1"/>
  <c r="K45" i="1" s="1"/>
  <c r="I47" i="1"/>
  <c r="K47" i="1" s="1"/>
  <c r="I48" i="1"/>
  <c r="K48" i="1" s="1"/>
  <c r="I49" i="1"/>
  <c r="K49" i="1" s="1"/>
  <c r="I63" i="1"/>
  <c r="I64" i="1"/>
  <c r="I65" i="1"/>
  <c r="K65" i="1" s="1"/>
  <c r="I66" i="1"/>
  <c r="K66" i="1" s="1"/>
  <c r="I67" i="1"/>
  <c r="K67" i="1" s="1"/>
  <c r="I68" i="1"/>
  <c r="K68" i="1" s="1"/>
  <c r="I69" i="1"/>
  <c r="K69" i="1" s="1"/>
  <c r="I70" i="1"/>
  <c r="K70" i="1" s="1"/>
  <c r="I71" i="1"/>
  <c r="K71" i="1" s="1"/>
  <c r="I72" i="1"/>
  <c r="K72" i="1" s="1"/>
  <c r="I77" i="1"/>
  <c r="I78" i="1"/>
  <c r="I79" i="1"/>
  <c r="I80" i="1"/>
  <c r="I81" i="1"/>
  <c r="I82" i="1"/>
  <c r="I87" i="1"/>
  <c r="K87" i="1" s="1"/>
  <c r="I88" i="1"/>
  <c r="I89" i="1"/>
  <c r="I90" i="1"/>
  <c r="I93" i="1"/>
  <c r="I91" i="1" s="1"/>
  <c r="K11" i="1" l="1"/>
  <c r="I84" i="1"/>
  <c r="I83" i="1" s="1"/>
  <c r="K83" i="1" s="1"/>
  <c r="K91" i="1"/>
  <c r="J43" i="1"/>
  <c r="K44" i="1"/>
  <c r="I73" i="1"/>
  <c r="K73" i="1" s="1"/>
  <c r="K77" i="1"/>
  <c r="I43" i="1"/>
  <c r="I42" i="1" s="1"/>
  <c r="I10" i="1" s="1"/>
  <c r="J89" i="1"/>
  <c r="K89" i="1" s="1"/>
  <c r="J88" i="1"/>
  <c r="K88" i="1" s="1"/>
  <c r="J42" i="1" l="1"/>
  <c r="K43" i="1"/>
  <c r="K84" i="1"/>
  <c r="L10" i="1"/>
  <c r="J64" i="1"/>
  <c r="K64" i="1" s="1"/>
  <c r="J80" i="1"/>
  <c r="J93" i="1"/>
  <c r="J78" i="1"/>
  <c r="K78" i="1" s="1"/>
  <c r="J79" i="1"/>
  <c r="K79" i="1" s="1"/>
  <c r="J63" i="1"/>
  <c r="K42" i="1" l="1"/>
  <c r="J10" i="1"/>
  <c r="K10" i="1" s="1"/>
  <c r="J90" i="1"/>
  <c r="K90" i="1" s="1"/>
  <c r="K93" i="1"/>
  <c r="J94" i="1"/>
  <c r="K63" i="1"/>
  <c r="J81" i="1"/>
  <c r="K80" i="1"/>
  <c r="I94" i="1"/>
  <c r="K94" i="1" l="1"/>
  <c r="J82" i="1"/>
  <c r="K82" i="1" s="1"/>
  <c r="K81" i="1"/>
</calcChain>
</file>

<file path=xl/sharedStrings.xml><?xml version="1.0" encoding="utf-8"?>
<sst xmlns="http://schemas.openxmlformats.org/spreadsheetml/2006/main" count="567" uniqueCount="96">
  <si>
    <t/>
  </si>
  <si>
    <t>Наименование</t>
  </si>
  <si>
    <t>МП</t>
  </si>
  <si>
    <t>ППМП</t>
  </si>
  <si>
    <t>ОМ</t>
  </si>
  <si>
    <t>ГРБС</t>
  </si>
  <si>
    <t>НР</t>
  </si>
  <si>
    <t>ВР</t>
  </si>
  <si>
    <t>1</t>
  </si>
  <si>
    <t>2</t>
  </si>
  <si>
    <t>3</t>
  </si>
  <si>
    <t>4</t>
  </si>
  <si>
    <t>5</t>
  </si>
  <si>
    <t>6</t>
  </si>
  <si>
    <t>7</t>
  </si>
  <si>
    <t>8</t>
  </si>
  <si>
    <t>10</t>
  </si>
  <si>
    <t>22</t>
  </si>
  <si>
    <t>Осуществление первичного воинского учета на территориях, где отсутствуют военные комиссариаты</t>
  </si>
  <si>
    <t>0</t>
  </si>
  <si>
    <t>11</t>
  </si>
  <si>
    <t>ВОРОБЕЙНСКАЯ СЕЛЬСКАЯ АДМИНИСТРАЦИЯ ЖИРЯТИНСКОГО РАЙОНА БРЯНСКОЙ ОБЛАСТИ</t>
  </si>
  <si>
    <t>922</t>
  </si>
  <si>
    <t>51180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</si>
  <si>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</si>
  <si>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</si>
  <si>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</si>
  <si>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</si>
  <si>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</si>
  <si>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</si>
  <si>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</si>
  <si>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</si>
  <si>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Руководство и управление в сфере установленных функций органов местного самоуправления</t>
  </si>
  <si>
    <t>12</t>
  </si>
  <si>
    <t>80040</t>
  </si>
  <si>
    <t>Иные бюджетные ассигнования</t>
  </si>
  <si>
    <t>800</t>
  </si>
  <si>
    <t>Уплата налогов, сборов и иных платежей</t>
  </si>
  <si>
    <t>850</t>
  </si>
  <si>
    <t>Эксплуатация и содержание имущества казны муниципального образования</t>
  </si>
  <si>
    <t>15</t>
  </si>
  <si>
    <t>80920</t>
  </si>
  <si>
    <t>Выплата муниципальных пенсий (доплат к государственным пенсиям)</t>
  </si>
  <si>
    <t>17</t>
  </si>
  <si>
    <t>82450</t>
  </si>
  <si>
    <t>Социальное обеспечение и иные выплаты населению</t>
  </si>
  <si>
    <t>300</t>
  </si>
  <si>
    <t>Развитие и совершенствование сети автомобильных дорог местного значения</t>
  </si>
  <si>
    <t>18</t>
  </si>
  <si>
    <t>81600</t>
  </si>
  <si>
    <t>Обеспечение сохранности автомобильных дорог местного значения и условий безопасности движения по ним</t>
  </si>
  <si>
    <t>S6170</t>
  </si>
  <si>
    <t>Организация и содержание местзахоронения (кладбищ)</t>
  </si>
  <si>
    <t>21</t>
  </si>
  <si>
    <t>L2990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</si>
  <si>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внутреннего муниципального финансового контроля</t>
  </si>
  <si>
    <t>26</t>
  </si>
  <si>
    <t>84400</t>
  </si>
  <si>
    <t>Межбюджетные трансферты</t>
  </si>
  <si>
    <t>500</t>
  </si>
  <si>
    <t>Иные межбюджетные трансферты</t>
  </si>
  <si>
    <t>540</t>
  </si>
  <si>
    <t>Опубликование нормативных правовых актов муниципальных образований и иной официальной информации</t>
  </si>
  <si>
    <t>28</t>
  </si>
  <si>
    <t>80100</t>
  </si>
  <si>
    <t>29</t>
  </si>
  <si>
    <t>81410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</si>
  <si>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благоустройству территории поселения</t>
  </si>
  <si>
    <t>30</t>
  </si>
  <si>
    <t>84330</t>
  </si>
  <si>
    <t>Непрограммная деятельность</t>
  </si>
  <si>
    <t>00</t>
  </si>
  <si>
    <t>Обеспечение деятельности главы муниципального образования</t>
  </si>
  <si>
    <t>80010</t>
  </si>
  <si>
    <t>Условно утвержденные расходы</t>
  </si>
  <si>
    <t>80080</t>
  </si>
  <si>
    <t>Резервные средства</t>
  </si>
  <si>
    <t>870</t>
  </si>
  <si>
    <t>Резервный фонд местной администрации</t>
  </si>
  <si>
    <t>83030</t>
  </si>
  <si>
    <t>ИТОГО:</t>
  </si>
  <si>
    <t>Реализация федеральной целевой программы "Увековечение памяти погибших при защите Отечества на 2019-2024 годы"</t>
  </si>
  <si>
    <t>% исполнения к уточненной бюджетной росписи</t>
  </si>
  <si>
    <t>к постановлению   Воробейнской сельской администрации</t>
  </si>
  <si>
    <t>Утверждено на 2023 год, рублей</t>
  </si>
  <si>
    <t>Уточненная бюджетная роспись на 2023 год, рублей</t>
  </si>
  <si>
    <t>Исполнено с начало года, рублей</t>
  </si>
  <si>
    <t>Публичные нормативные социальные выплаты гражданам</t>
  </si>
  <si>
    <t>Комплексное социально-экономическое развитие Воробейнского сельского поселения (2023-2025 годы)</t>
  </si>
  <si>
    <t>Членские взносы некоммерческим организациям</t>
  </si>
  <si>
    <t>Приложение 2</t>
  </si>
  <si>
    <t>16</t>
  </si>
  <si>
    <t>81140</t>
  </si>
  <si>
    <t>Распределение расходов по целевым статьям (муниципальным программам и непрограммным направлениям деятельности), группам и подгруппамдов расходов бюджета Воробейнского сельскогорпоселения Жирятинского муниципального района Брянской облоасти за 1 полугодие 2023 года</t>
  </si>
  <si>
    <t>Об утверждении отчета об исполнении бюджета			 Воробейнского сельского поселения Жирятинского			 муниципального района Брянской области за			1 полугодие 2023 года</t>
  </si>
  <si>
    <t>от 12 июля 2023 года №_21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</si>
</sst>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color rgb="FF000000"/>
      <name val="Times New Roman"/>
      <family val="2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name val="Times New Roman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top" wrapText="1"/>
    </xf>
  </cellStyleXfs>
  <cellXfs count="20">
    <xf numFmtId="0" fontId="0" fillId="0" borderId="0" xfId="0" applyFont="1" applyFill="1" applyAlignment="1">
      <alignment vertical="top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4" fontId="4" fillId="0" borderId="1" xfId="0" applyNumberFormat="1" applyFont="1" applyFill="1" applyBorder="1" applyAlignment="1">
      <alignment horizontal="right" vertical="center" wrapText="1"/>
    </xf>
    <xf numFmtId="4" fontId="0" fillId="0" borderId="0" xfId="0" applyNumberFormat="1" applyFont="1" applyFill="1" applyAlignment="1">
      <alignment vertical="top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top" wrapText="1"/>
    </xf>
    <xf numFmtId="49" fontId="4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right" vertical="center" wrapText="1"/>
    </xf>
    <xf numFmtId="4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right" vertical="top" wrapText="1"/>
    </xf>
    <xf numFmtId="0" fontId="5" fillId="0" borderId="1" xfId="0" applyFont="1" applyFill="1" applyBorder="1" applyAlignment="1">
      <alignment vertical="center" wrapText="1"/>
    </xf>
    <xf numFmtId="0" fontId="0" fillId="0" borderId="0" xfId="0" applyFont="1" applyFill="1" applyAlignment="1">
      <alignment horizontal="left" vertical="top" wrapText="1"/>
    </xf>
    <xf numFmtId="0" fontId="8" fillId="0" borderId="0" xfId="0" applyFont="1" applyFill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AppData/Local/Keysystems/Budget/ReportManager/&#1042;&#1072;&#1088;&#1080;&#1072;&#1085;&#1090;%20(&#1085;&#1086;&#1074;&#1099;&#1081;%20&#1086;&#1090;%2004.12.2017%2014_35_23)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кумент"/>
    </sheetNames>
    <sheetDataSet>
      <sheetData sheetId="0">
        <row r="94">
          <cell r="A94" t="str">
            <v xml:space="preserve">        Мероприятия в сфере пожарной безопасности</v>
          </cell>
        </row>
        <row r="139">
          <cell r="A139" t="str">
            <v xml:space="preserve">        Мероприятия по благоустройству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96"/>
  <sheetViews>
    <sheetView tabSelected="1" view="pageBreakPreview" topLeftCell="A87" zoomScaleNormal="100" zoomScaleSheetLayoutView="100" workbookViewId="0">
      <selection activeCell="H3" sqref="H3:K3"/>
    </sheetView>
  </sheetViews>
  <sheetFormatPr defaultRowHeight="12.75" x14ac:dyDescent="0.2"/>
  <cols>
    <col min="1" max="1" width="57.5" customWidth="1"/>
    <col min="2" max="2" width="6.33203125" customWidth="1"/>
    <col min="3" max="3" width="9.6640625" customWidth="1"/>
    <col min="4" max="4" width="8.5" customWidth="1"/>
    <col min="5" max="5" width="7.5" customWidth="1"/>
    <col min="6" max="6" width="10.5" customWidth="1"/>
    <col min="7" max="7" width="9" customWidth="1"/>
    <col min="8" max="8" width="14.83203125" customWidth="1"/>
    <col min="9" max="9" width="16" customWidth="1"/>
    <col min="10" max="10" width="13.6640625" customWidth="1"/>
    <col min="11" max="11" width="15" customWidth="1"/>
    <col min="12" max="12" width="10.83203125" bestFit="1" customWidth="1"/>
    <col min="13" max="13" width="10.6640625" bestFit="1" customWidth="1"/>
    <col min="14" max="14" width="9.6640625" bestFit="1" customWidth="1"/>
  </cols>
  <sheetData>
    <row r="1" spans="1:12" x14ac:dyDescent="0.2">
      <c r="K1" t="s">
        <v>90</v>
      </c>
    </row>
    <row r="2" spans="1:12" ht="27.75" customHeight="1" x14ac:dyDescent="0.2">
      <c r="H2" s="18" t="s">
        <v>83</v>
      </c>
      <c r="I2" s="18"/>
      <c r="J2" s="18"/>
      <c r="K2" s="18"/>
    </row>
    <row r="3" spans="1:12" x14ac:dyDescent="0.2">
      <c r="H3" s="19" t="s">
        <v>95</v>
      </c>
      <c r="I3" s="19"/>
      <c r="J3" s="19"/>
      <c r="K3" s="19"/>
    </row>
    <row r="4" spans="1:12" ht="51.75" customHeight="1" x14ac:dyDescent="0.2">
      <c r="H4" s="18" t="s">
        <v>94</v>
      </c>
      <c r="I4" s="18"/>
      <c r="J4" s="18"/>
      <c r="K4" s="18"/>
    </row>
    <row r="6" spans="1:12" ht="51.75" customHeight="1" x14ac:dyDescent="0.2">
      <c r="A6" s="15" t="s">
        <v>93</v>
      </c>
      <c r="B6" s="15"/>
      <c r="C6" s="15"/>
      <c r="D6" s="15"/>
      <c r="E6" s="15"/>
      <c r="F6" s="15"/>
      <c r="G6" s="15"/>
      <c r="H6" s="15"/>
      <c r="I6" s="15"/>
      <c r="J6" s="15"/>
      <c r="K6" s="15"/>
    </row>
    <row r="7" spans="1:12" ht="24.75" customHeight="1" x14ac:dyDescent="0.2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</row>
    <row r="8" spans="1:12" ht="69.75" customHeight="1" x14ac:dyDescent="0.2">
      <c r="A8" s="1" t="s">
        <v>1</v>
      </c>
      <c r="B8" s="1" t="s">
        <v>2</v>
      </c>
      <c r="C8" s="1" t="s">
        <v>3</v>
      </c>
      <c r="D8" s="1" t="s">
        <v>4</v>
      </c>
      <c r="E8" s="1" t="s">
        <v>5</v>
      </c>
      <c r="F8" s="1" t="s">
        <v>6</v>
      </c>
      <c r="G8" s="1" t="s">
        <v>7</v>
      </c>
      <c r="H8" s="1" t="s">
        <v>84</v>
      </c>
      <c r="I8" s="1" t="s">
        <v>85</v>
      </c>
      <c r="J8" s="1" t="s">
        <v>86</v>
      </c>
      <c r="K8" s="1" t="s">
        <v>82</v>
      </c>
    </row>
    <row r="9" spans="1:12" x14ac:dyDescent="0.2">
      <c r="A9" s="1" t="s">
        <v>8</v>
      </c>
      <c r="B9" s="1" t="s">
        <v>9</v>
      </c>
      <c r="C9" s="1" t="s">
        <v>10</v>
      </c>
      <c r="D9" s="1" t="s">
        <v>11</v>
      </c>
      <c r="E9" s="1" t="s">
        <v>12</v>
      </c>
      <c r="F9" s="1" t="s">
        <v>13</v>
      </c>
      <c r="G9" s="1" t="s">
        <v>14</v>
      </c>
      <c r="H9" s="1" t="s">
        <v>15</v>
      </c>
      <c r="I9" s="1"/>
      <c r="J9" s="1"/>
      <c r="K9" s="1" t="s">
        <v>16</v>
      </c>
    </row>
    <row r="10" spans="1:12" ht="33" customHeight="1" x14ac:dyDescent="0.2">
      <c r="A10" s="6" t="s">
        <v>88</v>
      </c>
      <c r="B10" s="7" t="s">
        <v>17</v>
      </c>
      <c r="C10" s="8" t="s">
        <v>0</v>
      </c>
      <c r="D10" s="8" t="s">
        <v>0</v>
      </c>
      <c r="E10" s="8" t="s">
        <v>0</v>
      </c>
      <c r="F10" s="8" t="s">
        <v>0</v>
      </c>
      <c r="G10" s="8" t="s">
        <v>0</v>
      </c>
      <c r="H10" s="3">
        <f>H11+H18+H27+H37+H42+H50+H63+H73+H78+H32+H52+H58</f>
        <v>7542556.459999999</v>
      </c>
      <c r="I10" s="3">
        <f>I11+I18+I27+I37+I42+I50+I63+I73+I78+I32+I52+I58</f>
        <v>7542556.459999999</v>
      </c>
      <c r="J10" s="3">
        <f>J11+J18+J27+J37+J42+J50+J63+J73+J78+J32+J58</f>
        <v>2082823.13</v>
      </c>
      <c r="K10" s="3">
        <f>J10/I10%</f>
        <v>27.614286231010862</v>
      </c>
      <c r="L10" s="5">
        <f>H10-I10</f>
        <v>0</v>
      </c>
    </row>
    <row r="11" spans="1:12" ht="31.5" customHeight="1" x14ac:dyDescent="0.2">
      <c r="A11" s="6" t="s">
        <v>18</v>
      </c>
      <c r="B11" s="7" t="s">
        <v>17</v>
      </c>
      <c r="C11" s="7" t="s">
        <v>19</v>
      </c>
      <c r="D11" s="7" t="s">
        <v>20</v>
      </c>
      <c r="E11" s="8" t="s">
        <v>0</v>
      </c>
      <c r="F11" s="8" t="s">
        <v>0</v>
      </c>
      <c r="G11" s="8" t="s">
        <v>0</v>
      </c>
      <c r="H11" s="3">
        <f>$H$13</f>
        <v>114948.89</v>
      </c>
      <c r="I11" s="3">
        <f t="shared" ref="I11:I41" si="0">H11</f>
        <v>114948.89</v>
      </c>
      <c r="J11" s="3">
        <f t="shared" ref="J11" si="1">J13</f>
        <v>50991.27</v>
      </c>
      <c r="K11" s="3">
        <f t="shared" ref="K11:K74" si="2">J11/I11%</f>
        <v>44.359949887293382</v>
      </c>
    </row>
    <row r="12" spans="1:12" ht="30.75" customHeight="1" x14ac:dyDescent="0.2">
      <c r="A12" s="6" t="s">
        <v>21</v>
      </c>
      <c r="B12" s="7" t="s">
        <v>17</v>
      </c>
      <c r="C12" s="7" t="s">
        <v>19</v>
      </c>
      <c r="D12" s="7" t="s">
        <v>20</v>
      </c>
      <c r="E12" s="7" t="s">
        <v>22</v>
      </c>
      <c r="F12" s="9" t="s">
        <v>0</v>
      </c>
      <c r="G12" s="9" t="s">
        <v>0</v>
      </c>
      <c r="H12" s="3">
        <f>$H$13</f>
        <v>114948.89</v>
      </c>
      <c r="I12" s="3">
        <f t="shared" si="0"/>
        <v>114948.89</v>
      </c>
      <c r="J12" s="3">
        <f t="shared" ref="J12" si="3">J13</f>
        <v>50991.27</v>
      </c>
      <c r="K12" s="3">
        <f t="shared" si="2"/>
        <v>44.359949887293382</v>
      </c>
    </row>
    <row r="13" spans="1:12" ht="25.5" x14ac:dyDescent="0.2">
      <c r="A13" s="2" t="s">
        <v>18</v>
      </c>
      <c r="B13" s="10" t="s">
        <v>17</v>
      </c>
      <c r="C13" s="10" t="s">
        <v>19</v>
      </c>
      <c r="D13" s="10" t="s">
        <v>20</v>
      </c>
      <c r="E13" s="10" t="s">
        <v>22</v>
      </c>
      <c r="F13" s="10" t="s">
        <v>23</v>
      </c>
      <c r="G13" s="8" t="s">
        <v>0</v>
      </c>
      <c r="H13" s="4">
        <v>114948.89</v>
      </c>
      <c r="I13" s="4">
        <f t="shared" si="0"/>
        <v>114948.89</v>
      </c>
      <c r="J13" s="4">
        <v>50991.27</v>
      </c>
      <c r="K13" s="3">
        <f t="shared" si="2"/>
        <v>44.359949887293382</v>
      </c>
    </row>
    <row r="14" spans="1:12" ht="63.75" x14ac:dyDescent="0.2">
      <c r="A14" s="2" t="s">
        <v>24</v>
      </c>
      <c r="B14" s="10" t="s">
        <v>17</v>
      </c>
      <c r="C14" s="10" t="s">
        <v>19</v>
      </c>
      <c r="D14" s="10" t="s">
        <v>20</v>
      </c>
      <c r="E14" s="10" t="s">
        <v>22</v>
      </c>
      <c r="F14" s="10" t="s">
        <v>23</v>
      </c>
      <c r="G14" s="10" t="s">
        <v>25</v>
      </c>
      <c r="H14" s="4">
        <v>109925</v>
      </c>
      <c r="I14" s="4">
        <f t="shared" si="0"/>
        <v>109925</v>
      </c>
      <c r="J14" s="4">
        <f t="shared" ref="J14" si="4">J15</f>
        <v>50991.27</v>
      </c>
      <c r="K14" s="3">
        <f t="shared" si="2"/>
        <v>46.387327723447804</v>
      </c>
    </row>
    <row r="15" spans="1:12" ht="25.5" x14ac:dyDescent="0.2">
      <c r="A15" s="2" t="s">
        <v>26</v>
      </c>
      <c r="B15" s="10" t="s">
        <v>17</v>
      </c>
      <c r="C15" s="10" t="s">
        <v>19</v>
      </c>
      <c r="D15" s="10" t="s">
        <v>20</v>
      </c>
      <c r="E15" s="10" t="s">
        <v>22</v>
      </c>
      <c r="F15" s="10" t="s">
        <v>23</v>
      </c>
      <c r="G15" s="10" t="s">
        <v>27</v>
      </c>
      <c r="H15" s="4">
        <v>109925</v>
      </c>
      <c r="I15" s="4">
        <f t="shared" si="0"/>
        <v>109925</v>
      </c>
      <c r="J15" s="4">
        <v>50991.27</v>
      </c>
      <c r="K15" s="3">
        <f t="shared" si="2"/>
        <v>46.387327723447804</v>
      </c>
    </row>
    <row r="16" spans="1:12" ht="25.5" x14ac:dyDescent="0.2">
      <c r="A16" s="2" t="s">
        <v>28</v>
      </c>
      <c r="B16" s="10" t="s">
        <v>17</v>
      </c>
      <c r="C16" s="10" t="s">
        <v>19</v>
      </c>
      <c r="D16" s="10" t="s">
        <v>20</v>
      </c>
      <c r="E16" s="10" t="s">
        <v>22</v>
      </c>
      <c r="F16" s="10" t="s">
        <v>23</v>
      </c>
      <c r="G16" s="10" t="s">
        <v>29</v>
      </c>
      <c r="H16" s="4">
        <v>5023.8900000000003</v>
      </c>
      <c r="I16" s="4">
        <f t="shared" si="0"/>
        <v>5023.8900000000003</v>
      </c>
      <c r="J16" s="4">
        <v>0</v>
      </c>
      <c r="K16" s="3">
        <f t="shared" si="2"/>
        <v>0</v>
      </c>
    </row>
    <row r="17" spans="1:11" ht="25.5" x14ac:dyDescent="0.2">
      <c r="A17" s="2" t="s">
        <v>30</v>
      </c>
      <c r="B17" s="10" t="s">
        <v>17</v>
      </c>
      <c r="C17" s="10" t="s">
        <v>19</v>
      </c>
      <c r="D17" s="10" t="s">
        <v>20</v>
      </c>
      <c r="E17" s="10" t="s">
        <v>22</v>
      </c>
      <c r="F17" s="10" t="s">
        <v>23</v>
      </c>
      <c r="G17" s="10" t="s">
        <v>31</v>
      </c>
      <c r="H17" s="4">
        <v>5023.8900000000003</v>
      </c>
      <c r="I17" s="4">
        <f t="shared" si="0"/>
        <v>5023.8900000000003</v>
      </c>
      <c r="J17" s="4">
        <v>0</v>
      </c>
      <c r="K17" s="3">
        <f t="shared" si="2"/>
        <v>0</v>
      </c>
    </row>
    <row r="18" spans="1:11" ht="25.5" x14ac:dyDescent="0.2">
      <c r="A18" s="6" t="s">
        <v>32</v>
      </c>
      <c r="B18" s="7" t="s">
        <v>17</v>
      </c>
      <c r="C18" s="7" t="s">
        <v>19</v>
      </c>
      <c r="D18" s="7" t="s">
        <v>33</v>
      </c>
      <c r="E18" s="8" t="s">
        <v>0</v>
      </c>
      <c r="F18" s="8" t="s">
        <v>0</v>
      </c>
      <c r="G18" s="8" t="s">
        <v>0</v>
      </c>
      <c r="H18" s="3">
        <f>$H$20</f>
        <v>1908586.43</v>
      </c>
      <c r="I18" s="3">
        <f t="shared" si="0"/>
        <v>1908586.43</v>
      </c>
      <c r="J18" s="3">
        <f t="shared" ref="J18" si="5">J20</f>
        <v>925130.91</v>
      </c>
      <c r="K18" s="3">
        <f t="shared" si="2"/>
        <v>48.472046927421566</v>
      </c>
    </row>
    <row r="19" spans="1:11" ht="25.5" x14ac:dyDescent="0.2">
      <c r="A19" s="6" t="s">
        <v>21</v>
      </c>
      <c r="B19" s="7" t="s">
        <v>17</v>
      </c>
      <c r="C19" s="7" t="s">
        <v>19</v>
      </c>
      <c r="D19" s="7" t="s">
        <v>33</v>
      </c>
      <c r="E19" s="7" t="s">
        <v>22</v>
      </c>
      <c r="F19" s="9" t="s">
        <v>0</v>
      </c>
      <c r="G19" s="9" t="s">
        <v>0</v>
      </c>
      <c r="H19" s="3">
        <f>$H$20</f>
        <v>1908586.43</v>
      </c>
      <c r="I19" s="3">
        <f t="shared" si="0"/>
        <v>1908586.43</v>
      </c>
      <c r="J19" s="3">
        <f t="shared" ref="J19" si="6">J20</f>
        <v>925130.91</v>
      </c>
      <c r="K19" s="3">
        <f t="shared" si="2"/>
        <v>48.472046927421566</v>
      </c>
    </row>
    <row r="20" spans="1:11" ht="25.5" x14ac:dyDescent="0.2">
      <c r="A20" s="2" t="s">
        <v>32</v>
      </c>
      <c r="B20" s="10" t="s">
        <v>17</v>
      </c>
      <c r="C20" s="10" t="s">
        <v>19</v>
      </c>
      <c r="D20" s="10" t="s">
        <v>33</v>
      </c>
      <c r="E20" s="10" t="s">
        <v>22</v>
      </c>
      <c r="F20" s="10" t="s">
        <v>34</v>
      </c>
      <c r="G20" s="8" t="s">
        <v>0</v>
      </c>
      <c r="H20" s="4">
        <v>1908586.43</v>
      </c>
      <c r="I20" s="4">
        <f t="shared" si="0"/>
        <v>1908586.43</v>
      </c>
      <c r="J20" s="4">
        <v>925130.91</v>
      </c>
      <c r="K20" s="3">
        <f t="shared" si="2"/>
        <v>48.472046927421566</v>
      </c>
    </row>
    <row r="21" spans="1:11" ht="63.75" x14ac:dyDescent="0.2">
      <c r="A21" s="2" t="s">
        <v>24</v>
      </c>
      <c r="B21" s="10" t="s">
        <v>17</v>
      </c>
      <c r="C21" s="10" t="s">
        <v>19</v>
      </c>
      <c r="D21" s="10" t="s">
        <v>33</v>
      </c>
      <c r="E21" s="10" t="s">
        <v>22</v>
      </c>
      <c r="F21" s="10" t="s">
        <v>34</v>
      </c>
      <c r="G21" s="10" t="s">
        <v>25</v>
      </c>
      <c r="H21" s="4">
        <v>1764263</v>
      </c>
      <c r="I21" s="4">
        <f t="shared" si="0"/>
        <v>1764263</v>
      </c>
      <c r="J21" s="4">
        <f t="shared" ref="J21" si="7">J22</f>
        <v>862972.38</v>
      </c>
      <c r="K21" s="3">
        <f t="shared" si="2"/>
        <v>48.914043994574506</v>
      </c>
    </row>
    <row r="22" spans="1:11" ht="25.5" x14ac:dyDescent="0.2">
      <c r="A22" s="2" t="s">
        <v>26</v>
      </c>
      <c r="B22" s="10" t="s">
        <v>17</v>
      </c>
      <c r="C22" s="10" t="s">
        <v>19</v>
      </c>
      <c r="D22" s="10" t="s">
        <v>33</v>
      </c>
      <c r="E22" s="10" t="s">
        <v>22</v>
      </c>
      <c r="F22" s="10" t="s">
        <v>34</v>
      </c>
      <c r="G22" s="10" t="s">
        <v>27</v>
      </c>
      <c r="H22" s="4">
        <v>1764263</v>
      </c>
      <c r="I22" s="4">
        <f t="shared" si="0"/>
        <v>1764263</v>
      </c>
      <c r="J22" s="4">
        <v>862972.38</v>
      </c>
      <c r="K22" s="3">
        <f t="shared" si="2"/>
        <v>48.914043994574506</v>
      </c>
    </row>
    <row r="23" spans="1:11" ht="25.5" x14ac:dyDescent="0.2">
      <c r="A23" s="2" t="s">
        <v>28</v>
      </c>
      <c r="B23" s="10" t="s">
        <v>17</v>
      </c>
      <c r="C23" s="10" t="s">
        <v>19</v>
      </c>
      <c r="D23" s="10" t="s">
        <v>33</v>
      </c>
      <c r="E23" s="10" t="s">
        <v>22</v>
      </c>
      <c r="F23" s="10" t="s">
        <v>34</v>
      </c>
      <c r="G23" s="10" t="s">
        <v>29</v>
      </c>
      <c r="H23" s="4">
        <f>$H$24</f>
        <v>141462.43</v>
      </c>
      <c r="I23" s="4">
        <f t="shared" si="0"/>
        <v>141462.43</v>
      </c>
      <c r="J23" s="4">
        <f t="shared" ref="J23" si="8">J24</f>
        <v>60728.03</v>
      </c>
      <c r="K23" s="3">
        <f t="shared" si="2"/>
        <v>42.928733798790255</v>
      </c>
    </row>
    <row r="24" spans="1:11" ht="25.5" x14ac:dyDescent="0.2">
      <c r="A24" s="2" t="s">
        <v>30</v>
      </c>
      <c r="B24" s="10" t="s">
        <v>17</v>
      </c>
      <c r="C24" s="10" t="s">
        <v>19</v>
      </c>
      <c r="D24" s="10" t="s">
        <v>33</v>
      </c>
      <c r="E24" s="10" t="s">
        <v>22</v>
      </c>
      <c r="F24" s="10" t="s">
        <v>34</v>
      </c>
      <c r="G24" s="10" t="s">
        <v>31</v>
      </c>
      <c r="H24" s="4">
        <v>141462.43</v>
      </c>
      <c r="I24" s="4">
        <f t="shared" si="0"/>
        <v>141462.43</v>
      </c>
      <c r="J24" s="4">
        <v>60728.03</v>
      </c>
      <c r="K24" s="3">
        <f t="shared" si="2"/>
        <v>42.928733798790255</v>
      </c>
    </row>
    <row r="25" spans="1:11" ht="17.25" customHeight="1" x14ac:dyDescent="0.2">
      <c r="A25" s="2" t="s">
        <v>35</v>
      </c>
      <c r="B25" s="10" t="s">
        <v>17</v>
      </c>
      <c r="C25" s="10" t="s">
        <v>19</v>
      </c>
      <c r="D25" s="10" t="s">
        <v>33</v>
      </c>
      <c r="E25" s="10" t="s">
        <v>22</v>
      </c>
      <c r="F25" s="10" t="s">
        <v>34</v>
      </c>
      <c r="G25" s="10" t="s">
        <v>36</v>
      </c>
      <c r="H25" s="4">
        <v>2861</v>
      </c>
      <c r="I25" s="4">
        <f t="shared" si="0"/>
        <v>2861</v>
      </c>
      <c r="J25" s="4">
        <v>1430.5</v>
      </c>
      <c r="K25" s="3">
        <f t="shared" si="2"/>
        <v>50</v>
      </c>
    </row>
    <row r="26" spans="1:11" ht="18.75" customHeight="1" x14ac:dyDescent="0.2">
      <c r="A26" s="2" t="s">
        <v>37</v>
      </c>
      <c r="B26" s="10" t="s">
        <v>17</v>
      </c>
      <c r="C26" s="10" t="s">
        <v>19</v>
      </c>
      <c r="D26" s="10" t="s">
        <v>33</v>
      </c>
      <c r="E26" s="10" t="s">
        <v>22</v>
      </c>
      <c r="F26" s="10" t="s">
        <v>34</v>
      </c>
      <c r="G26" s="10" t="s">
        <v>38</v>
      </c>
      <c r="H26" s="4">
        <v>2861</v>
      </c>
      <c r="I26" s="4">
        <f t="shared" si="0"/>
        <v>2861</v>
      </c>
      <c r="J26" s="4">
        <v>1430.5</v>
      </c>
      <c r="K26" s="3">
        <f t="shared" si="2"/>
        <v>50</v>
      </c>
    </row>
    <row r="27" spans="1:11" ht="25.5" x14ac:dyDescent="0.2">
      <c r="A27" s="6" t="s">
        <v>39</v>
      </c>
      <c r="B27" s="7" t="s">
        <v>17</v>
      </c>
      <c r="C27" s="7" t="s">
        <v>19</v>
      </c>
      <c r="D27" s="7" t="s">
        <v>40</v>
      </c>
      <c r="E27" s="8" t="s">
        <v>0</v>
      </c>
      <c r="F27" s="8" t="s">
        <v>0</v>
      </c>
      <c r="G27" s="8" t="s">
        <v>0</v>
      </c>
      <c r="H27" s="3">
        <f>$H$31</f>
        <v>57195.19</v>
      </c>
      <c r="I27" s="3">
        <f t="shared" si="0"/>
        <v>57195.19</v>
      </c>
      <c r="J27" s="3">
        <f t="shared" ref="J27" si="9">J31</f>
        <v>26838.35</v>
      </c>
      <c r="K27" s="3">
        <f t="shared" si="2"/>
        <v>46.924138201131946</v>
      </c>
    </row>
    <row r="28" spans="1:11" ht="25.5" x14ac:dyDescent="0.2">
      <c r="A28" s="6" t="s">
        <v>21</v>
      </c>
      <c r="B28" s="7" t="s">
        <v>17</v>
      </c>
      <c r="C28" s="7" t="s">
        <v>19</v>
      </c>
      <c r="D28" s="7" t="s">
        <v>40</v>
      </c>
      <c r="E28" s="7" t="s">
        <v>22</v>
      </c>
      <c r="F28" s="9" t="s">
        <v>0</v>
      </c>
      <c r="G28" s="9" t="s">
        <v>0</v>
      </c>
      <c r="H28" s="3">
        <f t="shared" ref="H28:H30" si="10">$H$31</f>
        <v>57195.19</v>
      </c>
      <c r="I28" s="3">
        <f t="shared" si="0"/>
        <v>57195.19</v>
      </c>
      <c r="J28" s="3">
        <f t="shared" ref="J28" si="11">J31</f>
        <v>26838.35</v>
      </c>
      <c r="K28" s="3">
        <f t="shared" si="2"/>
        <v>46.924138201131946</v>
      </c>
    </row>
    <row r="29" spans="1:11" ht="25.5" x14ac:dyDescent="0.2">
      <c r="A29" s="2" t="s">
        <v>39</v>
      </c>
      <c r="B29" s="10" t="s">
        <v>17</v>
      </c>
      <c r="C29" s="10" t="s">
        <v>19</v>
      </c>
      <c r="D29" s="10" t="s">
        <v>40</v>
      </c>
      <c r="E29" s="10" t="s">
        <v>22</v>
      </c>
      <c r="F29" s="10" t="s">
        <v>41</v>
      </c>
      <c r="G29" s="8" t="s">
        <v>0</v>
      </c>
      <c r="H29" s="4">
        <f t="shared" si="10"/>
        <v>57195.19</v>
      </c>
      <c r="I29" s="4">
        <f t="shared" si="0"/>
        <v>57195.19</v>
      </c>
      <c r="J29" s="4">
        <f t="shared" ref="J29" si="12">J31</f>
        <v>26838.35</v>
      </c>
      <c r="K29" s="3">
        <f t="shared" si="2"/>
        <v>46.924138201131946</v>
      </c>
    </row>
    <row r="30" spans="1:11" ht="25.5" x14ac:dyDescent="0.2">
      <c r="A30" s="2" t="s">
        <v>28</v>
      </c>
      <c r="B30" s="10" t="s">
        <v>17</v>
      </c>
      <c r="C30" s="10" t="s">
        <v>19</v>
      </c>
      <c r="D30" s="10" t="s">
        <v>40</v>
      </c>
      <c r="E30" s="10" t="s">
        <v>22</v>
      </c>
      <c r="F30" s="10" t="s">
        <v>41</v>
      </c>
      <c r="G30" s="10" t="s">
        <v>29</v>
      </c>
      <c r="H30" s="4">
        <f t="shared" si="10"/>
        <v>57195.19</v>
      </c>
      <c r="I30" s="4">
        <f t="shared" si="0"/>
        <v>57195.19</v>
      </c>
      <c r="J30" s="4">
        <f t="shared" ref="J30" si="13">J31</f>
        <v>26838.35</v>
      </c>
      <c r="K30" s="3">
        <f t="shared" si="2"/>
        <v>46.924138201131946</v>
      </c>
    </row>
    <row r="31" spans="1:11" ht="25.5" x14ac:dyDescent="0.2">
      <c r="A31" s="2" t="s">
        <v>30</v>
      </c>
      <c r="B31" s="10" t="s">
        <v>17</v>
      </c>
      <c r="C31" s="10" t="s">
        <v>19</v>
      </c>
      <c r="D31" s="10" t="s">
        <v>40</v>
      </c>
      <c r="E31" s="10" t="s">
        <v>22</v>
      </c>
      <c r="F31" s="10" t="s">
        <v>41</v>
      </c>
      <c r="G31" s="10" t="s">
        <v>31</v>
      </c>
      <c r="H31" s="4">
        <v>57195.19</v>
      </c>
      <c r="I31" s="4">
        <f t="shared" si="0"/>
        <v>57195.19</v>
      </c>
      <c r="J31" s="4">
        <v>26838.35</v>
      </c>
      <c r="K31" s="3">
        <f t="shared" si="2"/>
        <v>46.924138201131946</v>
      </c>
    </row>
    <row r="32" spans="1:11" x14ac:dyDescent="0.2">
      <c r="A32" s="6" t="str">
        <f>[1]Документ!$A$94</f>
        <v xml:space="preserve">        Мероприятия в сфере пожарной безопасности</v>
      </c>
      <c r="B32" s="10" t="s">
        <v>17</v>
      </c>
      <c r="C32" s="10" t="s">
        <v>19</v>
      </c>
      <c r="D32" s="12" t="s">
        <v>91</v>
      </c>
      <c r="E32" s="12"/>
      <c r="F32" s="12"/>
      <c r="G32" s="12"/>
      <c r="H32" s="4">
        <v>10000</v>
      </c>
      <c r="I32" s="4">
        <f t="shared" si="0"/>
        <v>10000</v>
      </c>
      <c r="J32" s="4">
        <v>5000</v>
      </c>
      <c r="K32" s="3">
        <f t="shared" si="2"/>
        <v>50</v>
      </c>
    </row>
    <row r="33" spans="1:11" ht="25.5" x14ac:dyDescent="0.2">
      <c r="A33" s="6" t="str">
        <f>$A$28</f>
        <v>ВОРОБЕЙНСКАЯ СЕЛЬСКАЯ АДМИНИСТРАЦИЯ ЖИРЯТИНСКОГО РАЙОНА БРЯНСКОЙ ОБЛАСТИ</v>
      </c>
      <c r="B33" s="10" t="s">
        <v>17</v>
      </c>
      <c r="C33" s="10" t="s">
        <v>19</v>
      </c>
      <c r="D33" s="12" t="s">
        <v>91</v>
      </c>
      <c r="E33" s="12" t="str">
        <f t="shared" ref="E33:E36" si="14">E28</f>
        <v>922</v>
      </c>
      <c r="F33" s="12"/>
      <c r="G33" s="12"/>
      <c r="H33" s="4">
        <v>10000</v>
      </c>
      <c r="I33" s="4">
        <v>10000</v>
      </c>
      <c r="J33" s="4">
        <v>5000</v>
      </c>
      <c r="K33" s="3">
        <f t="shared" si="2"/>
        <v>50</v>
      </c>
    </row>
    <row r="34" spans="1:11" x14ac:dyDescent="0.2">
      <c r="A34" s="2" t="str">
        <f>[1]Документ!$A$94</f>
        <v xml:space="preserve">        Мероприятия в сфере пожарной безопасности</v>
      </c>
      <c r="B34" s="10" t="s">
        <v>17</v>
      </c>
      <c r="C34" s="10" t="s">
        <v>19</v>
      </c>
      <c r="D34" s="12" t="s">
        <v>91</v>
      </c>
      <c r="E34" s="12" t="str">
        <f t="shared" si="14"/>
        <v>922</v>
      </c>
      <c r="F34" s="12" t="s">
        <v>92</v>
      </c>
      <c r="G34" s="12"/>
      <c r="H34" s="4">
        <v>10000</v>
      </c>
      <c r="I34" s="4">
        <v>10000</v>
      </c>
      <c r="J34" s="4">
        <v>5000</v>
      </c>
      <c r="K34" s="3">
        <f t="shared" si="2"/>
        <v>50</v>
      </c>
    </row>
    <row r="35" spans="1:11" ht="22.5" customHeight="1" x14ac:dyDescent="0.2">
      <c r="A35" s="2" t="str">
        <f t="shared" ref="A35:A36" si="15">A30</f>
        <v>Закупка товаров, работ и услуг для обеспечения государственных (муниципальных) нужд</v>
      </c>
      <c r="B35" s="10" t="s">
        <v>17</v>
      </c>
      <c r="C35" s="10" t="s">
        <v>19</v>
      </c>
      <c r="D35" s="12" t="s">
        <v>91</v>
      </c>
      <c r="E35" s="12" t="str">
        <f t="shared" si="14"/>
        <v>922</v>
      </c>
      <c r="F35" s="12" t="str">
        <f t="shared" ref="F35:F36" si="16">$F$34</f>
        <v>81140</v>
      </c>
      <c r="G35" s="12" t="s">
        <v>29</v>
      </c>
      <c r="H35" s="4">
        <v>10000</v>
      </c>
      <c r="I35" s="4">
        <v>10000</v>
      </c>
      <c r="J35" s="4">
        <v>5000</v>
      </c>
      <c r="K35" s="3">
        <f t="shared" si="2"/>
        <v>50</v>
      </c>
    </row>
    <row r="36" spans="1:11" ht="26.25" customHeight="1" x14ac:dyDescent="0.2">
      <c r="A36" s="2" t="str">
        <f t="shared" si="15"/>
        <v>Иные закупки товаров, работ и услуг для обеспечения государственных (муниципальных) нужд</v>
      </c>
      <c r="B36" s="10" t="s">
        <v>17</v>
      </c>
      <c r="C36" s="10" t="s">
        <v>19</v>
      </c>
      <c r="D36" s="12" t="s">
        <v>91</v>
      </c>
      <c r="E36" s="12" t="str">
        <f t="shared" si="14"/>
        <v>922</v>
      </c>
      <c r="F36" s="12" t="str">
        <f t="shared" si="16"/>
        <v>81140</v>
      </c>
      <c r="G36" s="12" t="s">
        <v>31</v>
      </c>
      <c r="H36" s="4">
        <v>10000</v>
      </c>
      <c r="I36" s="4">
        <v>10000</v>
      </c>
      <c r="J36" s="4">
        <v>5000</v>
      </c>
      <c r="K36" s="3">
        <f t="shared" si="2"/>
        <v>50</v>
      </c>
    </row>
    <row r="37" spans="1:11" ht="25.5" x14ac:dyDescent="0.2">
      <c r="A37" s="6" t="s">
        <v>42</v>
      </c>
      <c r="B37" s="7" t="s">
        <v>17</v>
      </c>
      <c r="C37" s="7" t="s">
        <v>19</v>
      </c>
      <c r="D37" s="7" t="s">
        <v>43</v>
      </c>
      <c r="E37" s="8" t="s">
        <v>0</v>
      </c>
      <c r="F37" s="8" t="s">
        <v>0</v>
      </c>
      <c r="G37" s="8" t="s">
        <v>0</v>
      </c>
      <c r="H37" s="3">
        <f t="shared" ref="H37:H40" si="17">$H$41</f>
        <v>109602</v>
      </c>
      <c r="I37" s="3">
        <f t="shared" si="0"/>
        <v>109602</v>
      </c>
      <c r="J37" s="3">
        <f t="shared" ref="J37" si="18">J39</f>
        <v>54054</v>
      </c>
      <c r="K37" s="3">
        <f t="shared" si="2"/>
        <v>49.318443094104126</v>
      </c>
    </row>
    <row r="38" spans="1:11" ht="25.5" x14ac:dyDescent="0.2">
      <c r="A38" s="6" t="s">
        <v>21</v>
      </c>
      <c r="B38" s="7" t="s">
        <v>17</v>
      </c>
      <c r="C38" s="7" t="s">
        <v>19</v>
      </c>
      <c r="D38" s="7" t="s">
        <v>43</v>
      </c>
      <c r="E38" s="7" t="s">
        <v>22</v>
      </c>
      <c r="F38" s="9" t="s">
        <v>0</v>
      </c>
      <c r="G38" s="9" t="s">
        <v>0</v>
      </c>
      <c r="H38" s="3">
        <f t="shared" si="17"/>
        <v>109602</v>
      </c>
      <c r="I38" s="3">
        <f t="shared" si="0"/>
        <v>109602</v>
      </c>
      <c r="J38" s="3">
        <f t="shared" ref="J38" si="19">J39</f>
        <v>54054</v>
      </c>
      <c r="K38" s="3">
        <f t="shared" si="2"/>
        <v>49.318443094104126</v>
      </c>
    </row>
    <row r="39" spans="1:11" ht="25.5" x14ac:dyDescent="0.2">
      <c r="A39" s="2" t="s">
        <v>42</v>
      </c>
      <c r="B39" s="10" t="s">
        <v>17</v>
      </c>
      <c r="C39" s="10" t="s">
        <v>19</v>
      </c>
      <c r="D39" s="10" t="s">
        <v>43</v>
      </c>
      <c r="E39" s="10" t="s">
        <v>22</v>
      </c>
      <c r="F39" s="10" t="s">
        <v>44</v>
      </c>
      <c r="G39" s="8" t="s">
        <v>0</v>
      </c>
      <c r="H39" s="4">
        <f t="shared" si="17"/>
        <v>109602</v>
      </c>
      <c r="I39" s="4">
        <f t="shared" si="0"/>
        <v>109602</v>
      </c>
      <c r="J39" s="4">
        <v>54054</v>
      </c>
      <c r="K39" s="3">
        <f t="shared" si="2"/>
        <v>49.318443094104126</v>
      </c>
    </row>
    <row r="40" spans="1:11" x14ac:dyDescent="0.2">
      <c r="A40" s="2" t="s">
        <v>45</v>
      </c>
      <c r="B40" s="10" t="s">
        <v>17</v>
      </c>
      <c r="C40" s="10" t="s">
        <v>19</v>
      </c>
      <c r="D40" s="10" t="s">
        <v>43</v>
      </c>
      <c r="E40" s="10" t="s">
        <v>22</v>
      </c>
      <c r="F40" s="10" t="s">
        <v>44</v>
      </c>
      <c r="G40" s="10" t="s">
        <v>46</v>
      </c>
      <c r="H40" s="4">
        <f t="shared" si="17"/>
        <v>109602</v>
      </c>
      <c r="I40" s="4">
        <f t="shared" si="0"/>
        <v>109602</v>
      </c>
      <c r="J40" s="4">
        <v>54054</v>
      </c>
      <c r="K40" s="3">
        <f t="shared" si="2"/>
        <v>49.318443094104126</v>
      </c>
    </row>
    <row r="41" spans="1:11" ht="25.5" x14ac:dyDescent="0.2">
      <c r="A41" s="2" t="s">
        <v>87</v>
      </c>
      <c r="B41" s="10" t="s">
        <v>17</v>
      </c>
      <c r="C41" s="10" t="s">
        <v>19</v>
      </c>
      <c r="D41" s="10" t="s">
        <v>43</v>
      </c>
      <c r="E41" s="10" t="s">
        <v>22</v>
      </c>
      <c r="F41" s="10" t="s">
        <v>44</v>
      </c>
      <c r="G41" s="10">
        <v>310</v>
      </c>
      <c r="H41" s="4">
        <v>109602</v>
      </c>
      <c r="I41" s="4">
        <f t="shared" si="0"/>
        <v>109602</v>
      </c>
      <c r="J41" s="4">
        <v>54054</v>
      </c>
      <c r="K41" s="3">
        <f t="shared" si="2"/>
        <v>49.318443094104126</v>
      </c>
    </row>
    <row r="42" spans="1:11" ht="25.5" x14ac:dyDescent="0.2">
      <c r="A42" s="6" t="s">
        <v>47</v>
      </c>
      <c r="B42" s="7" t="s">
        <v>17</v>
      </c>
      <c r="C42" s="7" t="s">
        <v>19</v>
      </c>
      <c r="D42" s="7" t="s">
        <v>48</v>
      </c>
      <c r="E42" s="8" t="s">
        <v>0</v>
      </c>
      <c r="F42" s="8" t="s">
        <v>0</v>
      </c>
      <c r="G42" s="8" t="s">
        <v>0</v>
      </c>
      <c r="H42" s="3">
        <f>$H$43</f>
        <v>4650654.04</v>
      </c>
      <c r="I42" s="3">
        <f>I43</f>
        <v>4650654.04</v>
      </c>
      <c r="J42" s="3">
        <f>J43</f>
        <v>972804.19</v>
      </c>
      <c r="K42" s="3">
        <f t="shared" si="2"/>
        <v>20.917578078974888</v>
      </c>
    </row>
    <row r="43" spans="1:11" ht="25.5" x14ac:dyDescent="0.2">
      <c r="A43" s="6" t="s">
        <v>21</v>
      </c>
      <c r="B43" s="7" t="s">
        <v>17</v>
      </c>
      <c r="C43" s="7" t="s">
        <v>19</v>
      </c>
      <c r="D43" s="7" t="s">
        <v>48</v>
      </c>
      <c r="E43" s="7" t="s">
        <v>22</v>
      </c>
      <c r="F43" s="9" t="s">
        <v>0</v>
      </c>
      <c r="G43" s="9" t="s">
        <v>0</v>
      </c>
      <c r="H43" s="3">
        <f>H44+H49</f>
        <v>4650654.04</v>
      </c>
      <c r="I43" s="3">
        <f t="shared" ref="I43:J43" si="20">I44+I49</f>
        <v>4650654.04</v>
      </c>
      <c r="J43" s="3">
        <f t="shared" si="20"/>
        <v>972804.19</v>
      </c>
      <c r="K43" s="3">
        <f t="shared" si="2"/>
        <v>20.917578078974888</v>
      </c>
    </row>
    <row r="44" spans="1:11" ht="25.5" x14ac:dyDescent="0.2">
      <c r="A44" s="2" t="s">
        <v>47</v>
      </c>
      <c r="B44" s="10" t="s">
        <v>17</v>
      </c>
      <c r="C44" s="10" t="s">
        <v>19</v>
      </c>
      <c r="D44" s="10" t="s">
        <v>48</v>
      </c>
      <c r="E44" s="10" t="s">
        <v>22</v>
      </c>
      <c r="F44" s="10" t="s">
        <v>49</v>
      </c>
      <c r="G44" s="8" t="s">
        <v>0</v>
      </c>
      <c r="H44" s="4">
        <f t="shared" ref="H44:H45" si="21">$H$46</f>
        <v>3262066.04</v>
      </c>
      <c r="I44" s="4">
        <f t="shared" ref="I44:I63" si="22">H44</f>
        <v>3262066.04</v>
      </c>
      <c r="J44" s="4">
        <f t="shared" ref="J44:J45" si="23">J45</f>
        <v>972804.19</v>
      </c>
      <c r="K44" s="3">
        <f t="shared" si="2"/>
        <v>29.821719673094048</v>
      </c>
    </row>
    <row r="45" spans="1:11" ht="25.5" x14ac:dyDescent="0.2">
      <c r="A45" s="2" t="s">
        <v>28</v>
      </c>
      <c r="B45" s="10" t="s">
        <v>17</v>
      </c>
      <c r="C45" s="10" t="s">
        <v>19</v>
      </c>
      <c r="D45" s="10" t="s">
        <v>48</v>
      </c>
      <c r="E45" s="10" t="s">
        <v>22</v>
      </c>
      <c r="F45" s="10" t="s">
        <v>49</v>
      </c>
      <c r="G45" s="10" t="s">
        <v>29</v>
      </c>
      <c r="H45" s="4">
        <f t="shared" si="21"/>
        <v>3262066.04</v>
      </c>
      <c r="I45" s="4">
        <f t="shared" si="22"/>
        <v>3262066.04</v>
      </c>
      <c r="J45" s="4">
        <f t="shared" si="23"/>
        <v>972804.19</v>
      </c>
      <c r="K45" s="3">
        <f t="shared" si="2"/>
        <v>29.821719673094048</v>
      </c>
    </row>
    <row r="46" spans="1:11" ht="25.5" x14ac:dyDescent="0.2">
      <c r="A46" s="2" t="s">
        <v>30</v>
      </c>
      <c r="B46" s="10" t="s">
        <v>17</v>
      </c>
      <c r="C46" s="10" t="s">
        <v>19</v>
      </c>
      <c r="D46" s="10" t="s">
        <v>48</v>
      </c>
      <c r="E46" s="10" t="s">
        <v>22</v>
      </c>
      <c r="F46" s="10" t="s">
        <v>49</v>
      </c>
      <c r="G46" s="10" t="s">
        <v>31</v>
      </c>
      <c r="H46" s="4">
        <v>3262066.04</v>
      </c>
      <c r="I46" s="4">
        <f>H46</f>
        <v>3262066.04</v>
      </c>
      <c r="J46" s="4">
        <v>972804.19</v>
      </c>
      <c r="K46" s="3">
        <f t="shared" si="2"/>
        <v>29.821719673094048</v>
      </c>
    </row>
    <row r="47" spans="1:11" ht="25.5" x14ac:dyDescent="0.2">
      <c r="A47" s="2" t="s">
        <v>50</v>
      </c>
      <c r="B47" s="10" t="s">
        <v>17</v>
      </c>
      <c r="C47" s="10" t="s">
        <v>19</v>
      </c>
      <c r="D47" s="10" t="s">
        <v>48</v>
      </c>
      <c r="E47" s="10" t="s">
        <v>22</v>
      </c>
      <c r="F47" s="10" t="s">
        <v>51</v>
      </c>
      <c r="G47" s="8" t="s">
        <v>0</v>
      </c>
      <c r="H47" s="4">
        <f t="shared" ref="H47:H48" si="24">$H$49</f>
        <v>1388588</v>
      </c>
      <c r="I47" s="4">
        <f t="shared" si="22"/>
        <v>1388588</v>
      </c>
      <c r="J47" s="4">
        <v>0</v>
      </c>
      <c r="K47" s="3">
        <f t="shared" si="2"/>
        <v>0</v>
      </c>
    </row>
    <row r="48" spans="1:11" ht="25.5" x14ac:dyDescent="0.2">
      <c r="A48" s="2" t="s">
        <v>28</v>
      </c>
      <c r="B48" s="10" t="s">
        <v>17</v>
      </c>
      <c r="C48" s="10" t="s">
        <v>19</v>
      </c>
      <c r="D48" s="10" t="s">
        <v>48</v>
      </c>
      <c r="E48" s="10" t="s">
        <v>22</v>
      </c>
      <c r="F48" s="10" t="s">
        <v>51</v>
      </c>
      <c r="G48" s="10" t="s">
        <v>29</v>
      </c>
      <c r="H48" s="4">
        <f t="shared" si="24"/>
        <v>1388588</v>
      </c>
      <c r="I48" s="4">
        <f t="shared" si="22"/>
        <v>1388588</v>
      </c>
      <c r="J48" s="4">
        <v>0</v>
      </c>
      <c r="K48" s="3">
        <f t="shared" si="2"/>
        <v>0</v>
      </c>
    </row>
    <row r="49" spans="1:13" ht="25.5" x14ac:dyDescent="0.2">
      <c r="A49" s="2" t="s">
        <v>30</v>
      </c>
      <c r="B49" s="10" t="s">
        <v>17</v>
      </c>
      <c r="C49" s="10" t="s">
        <v>19</v>
      </c>
      <c r="D49" s="10" t="s">
        <v>48</v>
      </c>
      <c r="E49" s="10" t="s">
        <v>22</v>
      </c>
      <c r="F49" s="10" t="s">
        <v>51</v>
      </c>
      <c r="G49" s="10" t="s">
        <v>31</v>
      </c>
      <c r="H49" s="4">
        <v>1388588</v>
      </c>
      <c r="I49" s="4">
        <f t="shared" si="22"/>
        <v>1388588</v>
      </c>
      <c r="J49" s="4">
        <v>0</v>
      </c>
      <c r="K49" s="3">
        <f t="shared" si="2"/>
        <v>0</v>
      </c>
    </row>
    <row r="50" spans="1:13" x14ac:dyDescent="0.2">
      <c r="A50" s="6" t="s">
        <v>52</v>
      </c>
      <c r="B50" s="7" t="s">
        <v>17</v>
      </c>
      <c r="C50" s="7" t="s">
        <v>19</v>
      </c>
      <c r="D50" s="7" t="s">
        <v>53</v>
      </c>
      <c r="E50" s="8" t="s">
        <v>0</v>
      </c>
      <c r="F50" s="8" t="s">
        <v>0</v>
      </c>
      <c r="G50" s="8" t="s">
        <v>0</v>
      </c>
      <c r="H50" s="3">
        <f>$H$57</f>
        <v>608088.14</v>
      </c>
      <c r="I50" s="3">
        <f>$I$57</f>
        <v>608088.14</v>
      </c>
      <c r="J50" s="3">
        <v>30171.45</v>
      </c>
      <c r="K50" s="3">
        <f t="shared" si="2"/>
        <v>4.9616902575998276</v>
      </c>
    </row>
    <row r="51" spans="1:13" ht="25.5" x14ac:dyDescent="0.2">
      <c r="A51" s="6" t="s">
        <v>21</v>
      </c>
      <c r="B51" s="7" t="s">
        <v>17</v>
      </c>
      <c r="C51" s="7" t="s">
        <v>19</v>
      </c>
      <c r="D51" s="7" t="s">
        <v>53</v>
      </c>
      <c r="E51" s="7" t="s">
        <v>22</v>
      </c>
      <c r="F51" s="9" t="s">
        <v>0</v>
      </c>
      <c r="G51" s="9" t="s">
        <v>0</v>
      </c>
      <c r="H51" s="3">
        <f>$H$57</f>
        <v>608088.14</v>
      </c>
      <c r="I51" s="3">
        <f>$I$57</f>
        <v>608088.14</v>
      </c>
      <c r="J51" s="3">
        <v>30171.45</v>
      </c>
      <c r="K51" s="3">
        <f t="shared" si="2"/>
        <v>4.9616902575998276</v>
      </c>
    </row>
    <row r="52" spans="1:13" x14ac:dyDescent="0.2">
      <c r="A52" s="2" t="str">
        <f>$A$50</f>
        <v>Организация и содержание местзахоронения (кладбищ)</v>
      </c>
      <c r="B52" s="10" t="s">
        <v>17</v>
      </c>
      <c r="C52" s="10" t="s">
        <v>19</v>
      </c>
      <c r="D52" s="10" t="s">
        <v>53</v>
      </c>
      <c r="E52" s="10" t="s">
        <v>22</v>
      </c>
      <c r="F52" s="8">
        <v>81710</v>
      </c>
      <c r="G52" s="9"/>
      <c r="H52" s="4">
        <v>58448.81</v>
      </c>
      <c r="I52" s="4">
        <v>58448.81</v>
      </c>
      <c r="J52" s="4">
        <v>30171.45</v>
      </c>
      <c r="K52" s="3">
        <f t="shared" si="2"/>
        <v>51.62029817202437</v>
      </c>
    </row>
    <row r="53" spans="1:13" ht="27.75" customHeight="1" x14ac:dyDescent="0.2">
      <c r="A53" s="2" t="str">
        <f t="shared" ref="A53:A54" si="25">A56</f>
        <v>Закупка товаров, работ и услуг для обеспечения государственных (муниципальных) нужд</v>
      </c>
      <c r="B53" s="10" t="s">
        <v>17</v>
      </c>
      <c r="C53" s="10" t="s">
        <v>19</v>
      </c>
      <c r="D53" s="10" t="s">
        <v>53</v>
      </c>
      <c r="E53" s="10" t="s">
        <v>22</v>
      </c>
      <c r="F53" s="8">
        <v>81710</v>
      </c>
      <c r="G53" s="8" t="str">
        <f t="shared" ref="G53:G54" si="26">G56</f>
        <v>200</v>
      </c>
      <c r="H53" s="4">
        <v>58448.81</v>
      </c>
      <c r="I53" s="4">
        <v>58448.81</v>
      </c>
      <c r="J53" s="4">
        <v>30171.45</v>
      </c>
      <c r="K53" s="3">
        <f t="shared" si="2"/>
        <v>51.62029817202437</v>
      </c>
    </row>
    <row r="54" spans="1:13" ht="30.75" customHeight="1" x14ac:dyDescent="0.2">
      <c r="A54" s="2" t="str">
        <f t="shared" si="25"/>
        <v>Иные закупки товаров, работ и услуг для обеспечения государственных (муниципальных) нужд</v>
      </c>
      <c r="B54" s="10" t="s">
        <v>17</v>
      </c>
      <c r="C54" s="10" t="s">
        <v>19</v>
      </c>
      <c r="D54" s="10" t="s">
        <v>53</v>
      </c>
      <c r="E54" s="10" t="s">
        <v>22</v>
      </c>
      <c r="F54" s="8">
        <v>81710</v>
      </c>
      <c r="G54" s="8" t="str">
        <f t="shared" si="26"/>
        <v>240</v>
      </c>
      <c r="H54" s="4">
        <v>58448.81</v>
      </c>
      <c r="I54" s="4">
        <v>58448.81</v>
      </c>
      <c r="J54" s="4">
        <v>30171.45</v>
      </c>
      <c r="K54" s="3">
        <f t="shared" si="2"/>
        <v>51.62029817202437</v>
      </c>
    </row>
    <row r="55" spans="1:13" ht="38.25" x14ac:dyDescent="0.2">
      <c r="A55" s="2" t="s">
        <v>81</v>
      </c>
      <c r="B55" s="10" t="s">
        <v>17</v>
      </c>
      <c r="C55" s="10" t="s">
        <v>19</v>
      </c>
      <c r="D55" s="10" t="s">
        <v>53</v>
      </c>
      <c r="E55" s="10" t="s">
        <v>22</v>
      </c>
      <c r="F55" s="10" t="s">
        <v>54</v>
      </c>
      <c r="G55" s="8" t="s">
        <v>0</v>
      </c>
      <c r="H55" s="4">
        <f>$H$57</f>
        <v>608088.14</v>
      </c>
      <c r="I55" s="4">
        <f>$I$57</f>
        <v>608088.14</v>
      </c>
      <c r="J55" s="4">
        <v>0</v>
      </c>
      <c r="K55" s="3">
        <f t="shared" si="2"/>
        <v>0</v>
      </c>
      <c r="L55" s="5"/>
      <c r="M55" s="5"/>
    </row>
    <row r="56" spans="1:13" ht="25.5" x14ac:dyDescent="0.2">
      <c r="A56" s="2" t="s">
        <v>28</v>
      </c>
      <c r="B56" s="10" t="s">
        <v>17</v>
      </c>
      <c r="C56" s="10" t="s">
        <v>19</v>
      </c>
      <c r="D56" s="10" t="s">
        <v>53</v>
      </c>
      <c r="E56" s="10" t="s">
        <v>22</v>
      </c>
      <c r="F56" s="10" t="s">
        <v>54</v>
      </c>
      <c r="G56" s="10" t="s">
        <v>29</v>
      </c>
      <c r="H56" s="4">
        <f>$H$57</f>
        <v>608088.14</v>
      </c>
      <c r="I56" s="4">
        <f>$I$57</f>
        <v>608088.14</v>
      </c>
      <c r="J56" s="4">
        <v>0</v>
      </c>
      <c r="K56" s="3">
        <f t="shared" si="2"/>
        <v>0</v>
      </c>
    </row>
    <row r="57" spans="1:13" ht="25.5" x14ac:dyDescent="0.2">
      <c r="A57" s="2" t="s">
        <v>30</v>
      </c>
      <c r="B57" s="10" t="s">
        <v>17</v>
      </c>
      <c r="C57" s="10" t="s">
        <v>19</v>
      </c>
      <c r="D57" s="10" t="s">
        <v>53</v>
      </c>
      <c r="E57" s="10" t="s">
        <v>22</v>
      </c>
      <c r="F57" s="10" t="s">
        <v>54</v>
      </c>
      <c r="G57" s="10" t="s">
        <v>31</v>
      </c>
      <c r="H57" s="4">
        <v>608088.14</v>
      </c>
      <c r="I57" s="4">
        <v>608088.14</v>
      </c>
      <c r="J57" s="4">
        <v>0</v>
      </c>
      <c r="K57" s="3">
        <f t="shared" si="2"/>
        <v>0</v>
      </c>
    </row>
    <row r="58" spans="1:13" x14ac:dyDescent="0.2">
      <c r="A58" s="6" t="str">
        <f>[1]Документ!$A$139</f>
        <v xml:space="preserve">        Мероприятия по благоустройству</v>
      </c>
      <c r="B58" s="7" t="s">
        <v>17</v>
      </c>
      <c r="C58" s="7" t="s">
        <v>19</v>
      </c>
      <c r="D58" s="7">
        <v>22</v>
      </c>
      <c r="E58" s="7" t="s">
        <v>0</v>
      </c>
      <c r="F58" s="10"/>
      <c r="G58" s="10"/>
      <c r="H58" s="3">
        <v>17832.96</v>
      </c>
      <c r="I58" s="3">
        <v>17832.96</v>
      </c>
      <c r="J58" s="4">
        <v>17832.96</v>
      </c>
      <c r="K58" s="3">
        <f t="shared" si="2"/>
        <v>100</v>
      </c>
    </row>
    <row r="59" spans="1:13" ht="23.25" customHeight="1" x14ac:dyDescent="0.2">
      <c r="A59" s="6" t="str">
        <f>$A$51</f>
        <v>ВОРОБЕЙНСКАЯ СЕЛЬСКАЯ АДМИНИСТРАЦИЯ ЖИРЯТИНСКОГО РАЙОНА БРЯНСКОЙ ОБЛАСТИ</v>
      </c>
      <c r="B59" s="7" t="s">
        <v>17</v>
      </c>
      <c r="C59" s="7" t="s">
        <v>19</v>
      </c>
      <c r="D59" s="7">
        <v>22</v>
      </c>
      <c r="E59" s="7" t="s">
        <v>22</v>
      </c>
      <c r="F59" s="10"/>
      <c r="G59" s="10"/>
      <c r="H59" s="3">
        <v>17832.96</v>
      </c>
      <c r="I59" s="3">
        <v>17832.96</v>
      </c>
      <c r="J59" s="4">
        <v>17832.96</v>
      </c>
      <c r="K59" s="3">
        <f t="shared" si="2"/>
        <v>100</v>
      </c>
    </row>
    <row r="60" spans="1:13" x14ac:dyDescent="0.2">
      <c r="A60" s="2" t="str">
        <f>[1]Документ!$A$139</f>
        <v xml:space="preserve">        Мероприятия по благоустройству</v>
      </c>
      <c r="B60" s="10" t="s">
        <v>17</v>
      </c>
      <c r="C60" s="10" t="s">
        <v>19</v>
      </c>
      <c r="D60" s="10">
        <v>22</v>
      </c>
      <c r="E60" s="10" t="s">
        <v>22</v>
      </c>
      <c r="F60" s="10">
        <v>81730</v>
      </c>
      <c r="G60" s="10"/>
      <c r="H60" s="4">
        <v>17832.96</v>
      </c>
      <c r="I60" s="4">
        <v>17832.96</v>
      </c>
      <c r="J60" s="4">
        <v>17832.96</v>
      </c>
      <c r="K60" s="3">
        <f t="shared" si="2"/>
        <v>100</v>
      </c>
    </row>
    <row r="61" spans="1:13" ht="23.25" customHeight="1" x14ac:dyDescent="0.2">
      <c r="A61" s="2" t="str">
        <f t="shared" ref="A61:A62" si="27">A48</f>
        <v>Закупка товаров, работ и услуг для обеспечения государственных (муниципальных) нужд</v>
      </c>
      <c r="B61" s="10" t="s">
        <v>17</v>
      </c>
      <c r="C61" s="10" t="s">
        <v>19</v>
      </c>
      <c r="D61" s="10">
        <v>22</v>
      </c>
      <c r="E61" s="10" t="s">
        <v>22</v>
      </c>
      <c r="F61" s="10">
        <v>81730</v>
      </c>
      <c r="G61" s="10" t="str">
        <f t="shared" ref="G61:G62" si="28">G56</f>
        <v>200</v>
      </c>
      <c r="H61" s="4">
        <v>17832.96</v>
      </c>
      <c r="I61" s="4">
        <v>17832.96</v>
      </c>
      <c r="J61" s="4">
        <v>17832.96</v>
      </c>
      <c r="K61" s="3">
        <f t="shared" si="2"/>
        <v>100</v>
      </c>
    </row>
    <row r="62" spans="1:13" ht="26.25" customHeight="1" x14ac:dyDescent="0.2">
      <c r="A62" s="2" t="str">
        <f t="shared" si="27"/>
        <v>Иные закупки товаров, работ и услуг для обеспечения государственных (муниципальных) нужд</v>
      </c>
      <c r="B62" s="10" t="s">
        <v>17</v>
      </c>
      <c r="C62" s="10" t="s">
        <v>19</v>
      </c>
      <c r="D62" s="10">
        <v>22</v>
      </c>
      <c r="E62" s="10" t="s">
        <v>22</v>
      </c>
      <c r="F62" s="10">
        <v>81730</v>
      </c>
      <c r="G62" s="10" t="str">
        <f t="shared" si="28"/>
        <v>240</v>
      </c>
      <c r="H62" s="4">
        <v>17832.96</v>
      </c>
      <c r="I62" s="4">
        <v>17832.96</v>
      </c>
      <c r="J62" s="4">
        <v>17832.96</v>
      </c>
      <c r="K62" s="3">
        <f t="shared" si="2"/>
        <v>100</v>
      </c>
    </row>
    <row r="63" spans="1:13" ht="63.75" x14ac:dyDescent="0.2">
      <c r="A63" s="6" t="s">
        <v>55</v>
      </c>
      <c r="B63" s="7" t="s">
        <v>17</v>
      </c>
      <c r="C63" s="7" t="s">
        <v>19</v>
      </c>
      <c r="D63" s="7" t="s">
        <v>56</v>
      </c>
      <c r="E63" s="8" t="s">
        <v>0</v>
      </c>
      <c r="F63" s="8" t="s">
        <v>0</v>
      </c>
      <c r="G63" s="8" t="s">
        <v>0</v>
      </c>
      <c r="H63" s="3">
        <v>600</v>
      </c>
      <c r="I63" s="3">
        <f t="shared" si="22"/>
        <v>600</v>
      </c>
      <c r="J63" s="3">
        <f>J56</f>
        <v>0</v>
      </c>
      <c r="K63" s="3">
        <f t="shared" si="2"/>
        <v>0</v>
      </c>
    </row>
    <row r="64" spans="1:13" ht="25.5" x14ac:dyDescent="0.2">
      <c r="A64" s="6" t="s">
        <v>21</v>
      </c>
      <c r="B64" s="7" t="s">
        <v>17</v>
      </c>
      <c r="C64" s="7" t="s">
        <v>19</v>
      </c>
      <c r="D64" s="7" t="s">
        <v>56</v>
      </c>
      <c r="E64" s="7" t="s">
        <v>22</v>
      </c>
      <c r="F64" s="9" t="s">
        <v>0</v>
      </c>
      <c r="G64" s="9" t="s">
        <v>0</v>
      </c>
      <c r="H64" s="3">
        <v>600</v>
      </c>
      <c r="I64" s="3">
        <f t="shared" ref="I64:I90" si="29">H64</f>
        <v>600</v>
      </c>
      <c r="J64" s="3">
        <f>J57</f>
        <v>0</v>
      </c>
      <c r="K64" s="3">
        <f t="shared" si="2"/>
        <v>0</v>
      </c>
    </row>
    <row r="65" spans="1:11" ht="63.75" x14ac:dyDescent="0.2">
      <c r="A65" s="2" t="s">
        <v>55</v>
      </c>
      <c r="B65" s="10" t="s">
        <v>17</v>
      </c>
      <c r="C65" s="10" t="s">
        <v>19</v>
      </c>
      <c r="D65" s="10" t="s">
        <v>56</v>
      </c>
      <c r="E65" s="10" t="s">
        <v>22</v>
      </c>
      <c r="F65" s="10" t="s">
        <v>57</v>
      </c>
      <c r="G65" s="8" t="s">
        <v>0</v>
      </c>
      <c r="H65" s="4">
        <v>600</v>
      </c>
      <c r="I65" s="4">
        <f t="shared" si="29"/>
        <v>600</v>
      </c>
      <c r="J65" s="4">
        <v>0</v>
      </c>
      <c r="K65" s="3">
        <f t="shared" si="2"/>
        <v>0</v>
      </c>
    </row>
    <row r="66" spans="1:11" x14ac:dyDescent="0.2">
      <c r="A66" s="2" t="s">
        <v>58</v>
      </c>
      <c r="B66" s="10" t="s">
        <v>17</v>
      </c>
      <c r="C66" s="10" t="s">
        <v>19</v>
      </c>
      <c r="D66" s="10" t="s">
        <v>56</v>
      </c>
      <c r="E66" s="10" t="s">
        <v>22</v>
      </c>
      <c r="F66" s="10" t="s">
        <v>57</v>
      </c>
      <c r="G66" s="10" t="s">
        <v>59</v>
      </c>
      <c r="H66" s="4">
        <v>600</v>
      </c>
      <c r="I66" s="4">
        <f t="shared" si="29"/>
        <v>600</v>
      </c>
      <c r="J66" s="4">
        <v>0</v>
      </c>
      <c r="K66" s="3">
        <f t="shared" si="2"/>
        <v>0</v>
      </c>
    </row>
    <row r="67" spans="1:11" x14ac:dyDescent="0.2">
      <c r="A67" s="2" t="s">
        <v>60</v>
      </c>
      <c r="B67" s="10" t="s">
        <v>17</v>
      </c>
      <c r="C67" s="10" t="s">
        <v>19</v>
      </c>
      <c r="D67" s="10" t="s">
        <v>56</v>
      </c>
      <c r="E67" s="10" t="s">
        <v>22</v>
      </c>
      <c r="F67" s="10" t="s">
        <v>57</v>
      </c>
      <c r="G67" s="10" t="s">
        <v>61</v>
      </c>
      <c r="H67" s="4">
        <v>600</v>
      </c>
      <c r="I67" s="4">
        <f t="shared" si="29"/>
        <v>600</v>
      </c>
      <c r="J67" s="4">
        <v>0</v>
      </c>
      <c r="K67" s="3">
        <f t="shared" si="2"/>
        <v>0</v>
      </c>
    </row>
    <row r="68" spans="1:11" ht="38.25" hidden="1" x14ac:dyDescent="0.2">
      <c r="A68" s="6" t="s">
        <v>62</v>
      </c>
      <c r="B68" s="7" t="s">
        <v>17</v>
      </c>
      <c r="C68" s="7" t="s">
        <v>19</v>
      </c>
      <c r="D68" s="7" t="s">
        <v>63</v>
      </c>
      <c r="E68" s="8" t="s">
        <v>0</v>
      </c>
      <c r="F68" s="8" t="s">
        <v>0</v>
      </c>
      <c r="G68" s="8" t="s">
        <v>0</v>
      </c>
      <c r="H68" s="3">
        <v>0</v>
      </c>
      <c r="I68" s="3">
        <f t="shared" si="29"/>
        <v>0</v>
      </c>
      <c r="J68" s="13"/>
      <c r="K68" s="3" t="e">
        <f t="shared" si="2"/>
        <v>#DIV/0!</v>
      </c>
    </row>
    <row r="69" spans="1:11" ht="25.5" hidden="1" x14ac:dyDescent="0.2">
      <c r="A69" s="6" t="s">
        <v>21</v>
      </c>
      <c r="B69" s="7" t="s">
        <v>17</v>
      </c>
      <c r="C69" s="7" t="s">
        <v>19</v>
      </c>
      <c r="D69" s="7" t="s">
        <v>63</v>
      </c>
      <c r="E69" s="7" t="s">
        <v>22</v>
      </c>
      <c r="F69" s="9" t="s">
        <v>0</v>
      </c>
      <c r="G69" s="9" t="s">
        <v>0</v>
      </c>
      <c r="H69" s="3">
        <v>0</v>
      </c>
      <c r="I69" s="3">
        <f t="shared" si="29"/>
        <v>0</v>
      </c>
      <c r="J69" s="13"/>
      <c r="K69" s="3" t="e">
        <f t="shared" si="2"/>
        <v>#DIV/0!</v>
      </c>
    </row>
    <row r="70" spans="1:11" ht="38.25" hidden="1" x14ac:dyDescent="0.2">
      <c r="A70" s="2" t="s">
        <v>62</v>
      </c>
      <c r="B70" s="10" t="s">
        <v>17</v>
      </c>
      <c r="C70" s="10" t="s">
        <v>19</v>
      </c>
      <c r="D70" s="10" t="s">
        <v>63</v>
      </c>
      <c r="E70" s="10" t="s">
        <v>22</v>
      </c>
      <c r="F70" s="10" t="s">
        <v>64</v>
      </c>
      <c r="G70" s="8" t="s">
        <v>0</v>
      </c>
      <c r="H70" s="4">
        <v>0</v>
      </c>
      <c r="I70" s="4">
        <f t="shared" si="29"/>
        <v>0</v>
      </c>
      <c r="J70" s="14"/>
      <c r="K70" s="3" t="e">
        <f t="shared" si="2"/>
        <v>#DIV/0!</v>
      </c>
    </row>
    <row r="71" spans="1:11" ht="25.5" hidden="1" x14ac:dyDescent="0.2">
      <c r="A71" s="2" t="s">
        <v>28</v>
      </c>
      <c r="B71" s="10" t="s">
        <v>17</v>
      </c>
      <c r="C71" s="10" t="s">
        <v>19</v>
      </c>
      <c r="D71" s="10" t="s">
        <v>63</v>
      </c>
      <c r="E71" s="10" t="s">
        <v>22</v>
      </c>
      <c r="F71" s="10" t="s">
        <v>64</v>
      </c>
      <c r="G71" s="10" t="s">
        <v>29</v>
      </c>
      <c r="H71" s="4">
        <v>0</v>
      </c>
      <c r="I71" s="4">
        <f t="shared" si="29"/>
        <v>0</v>
      </c>
      <c r="J71" s="14"/>
      <c r="K71" s="3" t="e">
        <f t="shared" si="2"/>
        <v>#DIV/0!</v>
      </c>
    </row>
    <row r="72" spans="1:11" ht="25.5" hidden="1" x14ac:dyDescent="0.2">
      <c r="A72" s="2" t="s">
        <v>30</v>
      </c>
      <c r="B72" s="10" t="s">
        <v>17</v>
      </c>
      <c r="C72" s="10" t="s">
        <v>19</v>
      </c>
      <c r="D72" s="10" t="s">
        <v>63</v>
      </c>
      <c r="E72" s="10" t="s">
        <v>22</v>
      </c>
      <c r="F72" s="10" t="s">
        <v>64</v>
      </c>
      <c r="G72" s="10" t="s">
        <v>31</v>
      </c>
      <c r="H72" s="4">
        <v>0</v>
      </c>
      <c r="I72" s="4">
        <f t="shared" si="29"/>
        <v>0</v>
      </c>
      <c r="J72" s="14"/>
      <c r="K72" s="3" t="e">
        <f t="shared" si="2"/>
        <v>#DIV/0!</v>
      </c>
    </row>
    <row r="73" spans="1:11" x14ac:dyDescent="0.2">
      <c r="A73" s="6" t="s">
        <v>89</v>
      </c>
      <c r="B73" s="7" t="s">
        <v>17</v>
      </c>
      <c r="C73" s="7" t="s">
        <v>19</v>
      </c>
      <c r="D73" s="7" t="s">
        <v>65</v>
      </c>
      <c r="E73" s="8" t="s">
        <v>0</v>
      </c>
      <c r="F73" s="8" t="s">
        <v>0</v>
      </c>
      <c r="G73" s="8" t="s">
        <v>0</v>
      </c>
      <c r="H73" s="3">
        <f t="shared" ref="H73:I73" si="30">H77</f>
        <v>6000</v>
      </c>
      <c r="I73" s="3">
        <f t="shared" si="30"/>
        <v>6000</v>
      </c>
      <c r="J73" s="3">
        <v>0</v>
      </c>
      <c r="K73" s="3">
        <f t="shared" si="2"/>
        <v>0</v>
      </c>
    </row>
    <row r="74" spans="1:11" ht="25.5" x14ac:dyDescent="0.2">
      <c r="A74" s="6" t="s">
        <v>21</v>
      </c>
      <c r="B74" s="7" t="s">
        <v>17</v>
      </c>
      <c r="C74" s="7" t="s">
        <v>19</v>
      </c>
      <c r="D74" s="7" t="s">
        <v>65</v>
      </c>
      <c r="E74" s="7" t="s">
        <v>22</v>
      </c>
      <c r="F74" s="9" t="s">
        <v>0</v>
      </c>
      <c r="G74" s="9" t="s">
        <v>0</v>
      </c>
      <c r="H74" s="3">
        <v>6000</v>
      </c>
      <c r="I74" s="3">
        <v>6000</v>
      </c>
      <c r="J74" s="3">
        <v>0</v>
      </c>
      <c r="K74" s="3">
        <f t="shared" si="2"/>
        <v>0</v>
      </c>
    </row>
    <row r="75" spans="1:11" x14ac:dyDescent="0.2">
      <c r="A75" s="2" t="s">
        <v>89</v>
      </c>
      <c r="B75" s="10" t="s">
        <v>17</v>
      </c>
      <c r="C75" s="10" t="s">
        <v>19</v>
      </c>
      <c r="D75" s="10" t="s">
        <v>65</v>
      </c>
      <c r="E75" s="10" t="s">
        <v>22</v>
      </c>
      <c r="F75" s="10" t="s">
        <v>66</v>
      </c>
      <c r="G75" s="8" t="s">
        <v>0</v>
      </c>
      <c r="H75" s="4">
        <v>6000</v>
      </c>
      <c r="I75" s="4">
        <v>6000</v>
      </c>
      <c r="J75" s="4">
        <v>0</v>
      </c>
      <c r="K75" s="3">
        <f t="shared" ref="K75:K94" si="31">J75/I75%</f>
        <v>0</v>
      </c>
    </row>
    <row r="76" spans="1:11" x14ac:dyDescent="0.2">
      <c r="A76" s="2" t="s">
        <v>35</v>
      </c>
      <c r="B76" s="10" t="s">
        <v>17</v>
      </c>
      <c r="C76" s="10" t="s">
        <v>19</v>
      </c>
      <c r="D76" s="10" t="s">
        <v>65</v>
      </c>
      <c r="E76" s="10" t="s">
        <v>22</v>
      </c>
      <c r="F76" s="10" t="s">
        <v>66</v>
      </c>
      <c r="G76" s="10" t="s">
        <v>36</v>
      </c>
      <c r="H76" s="4">
        <v>6000</v>
      </c>
      <c r="I76" s="4">
        <v>6000</v>
      </c>
      <c r="J76" s="4">
        <v>0</v>
      </c>
      <c r="K76" s="3">
        <f t="shared" si="31"/>
        <v>0</v>
      </c>
    </row>
    <row r="77" spans="1:11" x14ac:dyDescent="0.2">
      <c r="A77" s="2" t="s">
        <v>37</v>
      </c>
      <c r="B77" s="10" t="s">
        <v>17</v>
      </c>
      <c r="C77" s="10" t="s">
        <v>19</v>
      </c>
      <c r="D77" s="10" t="s">
        <v>65</v>
      </c>
      <c r="E77" s="10" t="s">
        <v>22</v>
      </c>
      <c r="F77" s="10" t="s">
        <v>66</v>
      </c>
      <c r="G77" s="10" t="s">
        <v>38</v>
      </c>
      <c r="H77" s="4">
        <v>6000</v>
      </c>
      <c r="I77" s="4">
        <f t="shared" si="29"/>
        <v>6000</v>
      </c>
      <c r="J77" s="4">
        <v>0</v>
      </c>
      <c r="K77" s="3">
        <f t="shared" si="31"/>
        <v>0</v>
      </c>
    </row>
    <row r="78" spans="1:11" ht="51" x14ac:dyDescent="0.2">
      <c r="A78" s="6" t="s">
        <v>67</v>
      </c>
      <c r="B78" s="7" t="s">
        <v>17</v>
      </c>
      <c r="C78" s="7" t="s">
        <v>19</v>
      </c>
      <c r="D78" s="7" t="s">
        <v>68</v>
      </c>
      <c r="E78" s="8" t="s">
        <v>0</v>
      </c>
      <c r="F78" s="8" t="s">
        <v>0</v>
      </c>
      <c r="G78" s="8" t="s">
        <v>0</v>
      </c>
      <c r="H78" s="3">
        <v>600</v>
      </c>
      <c r="I78" s="3">
        <f t="shared" si="29"/>
        <v>600</v>
      </c>
      <c r="J78" s="3">
        <f>J55</f>
        <v>0</v>
      </c>
      <c r="K78" s="3">
        <f t="shared" si="31"/>
        <v>0</v>
      </c>
    </row>
    <row r="79" spans="1:11" ht="25.5" x14ac:dyDescent="0.2">
      <c r="A79" s="6" t="s">
        <v>21</v>
      </c>
      <c r="B79" s="7" t="s">
        <v>17</v>
      </c>
      <c r="C79" s="7" t="s">
        <v>19</v>
      </c>
      <c r="D79" s="7" t="s">
        <v>68</v>
      </c>
      <c r="E79" s="7" t="s">
        <v>22</v>
      </c>
      <c r="F79" s="9" t="s">
        <v>0</v>
      </c>
      <c r="G79" s="9" t="s">
        <v>0</v>
      </c>
      <c r="H79" s="3">
        <v>600</v>
      </c>
      <c r="I79" s="3">
        <f t="shared" si="29"/>
        <v>600</v>
      </c>
      <c r="J79" s="3">
        <f>J56</f>
        <v>0</v>
      </c>
      <c r="K79" s="3">
        <f t="shared" si="31"/>
        <v>0</v>
      </c>
    </row>
    <row r="80" spans="1:11" ht="51" x14ac:dyDescent="0.2">
      <c r="A80" s="2" t="s">
        <v>67</v>
      </c>
      <c r="B80" s="10" t="s">
        <v>17</v>
      </c>
      <c r="C80" s="10" t="s">
        <v>19</v>
      </c>
      <c r="D80" s="10" t="s">
        <v>68</v>
      </c>
      <c r="E80" s="10" t="s">
        <v>22</v>
      </c>
      <c r="F80" s="10" t="s">
        <v>69</v>
      </c>
      <c r="G80" s="8" t="s">
        <v>0</v>
      </c>
      <c r="H80" s="4">
        <v>600</v>
      </c>
      <c r="I80" s="4">
        <f t="shared" si="29"/>
        <v>600</v>
      </c>
      <c r="J80" s="4">
        <f>J57</f>
        <v>0</v>
      </c>
      <c r="K80" s="3">
        <f t="shared" si="31"/>
        <v>0</v>
      </c>
    </row>
    <row r="81" spans="1:11" x14ac:dyDescent="0.2">
      <c r="A81" s="2" t="s">
        <v>58</v>
      </c>
      <c r="B81" s="10" t="s">
        <v>17</v>
      </c>
      <c r="C81" s="10" t="s">
        <v>19</v>
      </c>
      <c r="D81" s="10" t="s">
        <v>68</v>
      </c>
      <c r="E81" s="10" t="s">
        <v>22</v>
      </c>
      <c r="F81" s="10" t="s">
        <v>69</v>
      </c>
      <c r="G81" s="10" t="s">
        <v>59</v>
      </c>
      <c r="H81" s="4">
        <v>600</v>
      </c>
      <c r="I81" s="4">
        <f t="shared" si="29"/>
        <v>600</v>
      </c>
      <c r="J81" s="4">
        <f t="shared" ref="J81:J82" si="32">J80</f>
        <v>0</v>
      </c>
      <c r="K81" s="3">
        <f t="shared" si="31"/>
        <v>0</v>
      </c>
    </row>
    <row r="82" spans="1:11" x14ac:dyDescent="0.2">
      <c r="A82" s="2" t="s">
        <v>60</v>
      </c>
      <c r="B82" s="10" t="s">
        <v>17</v>
      </c>
      <c r="C82" s="10" t="s">
        <v>19</v>
      </c>
      <c r="D82" s="10" t="s">
        <v>68</v>
      </c>
      <c r="E82" s="10" t="s">
        <v>22</v>
      </c>
      <c r="F82" s="10" t="s">
        <v>69</v>
      </c>
      <c r="G82" s="10" t="s">
        <v>61</v>
      </c>
      <c r="H82" s="4">
        <v>600</v>
      </c>
      <c r="I82" s="4">
        <f t="shared" si="29"/>
        <v>600</v>
      </c>
      <c r="J82" s="4">
        <f t="shared" si="32"/>
        <v>0</v>
      </c>
      <c r="K82" s="3">
        <f t="shared" si="31"/>
        <v>0</v>
      </c>
    </row>
    <row r="83" spans="1:11" ht="26.25" customHeight="1" x14ac:dyDescent="0.2">
      <c r="A83" s="6" t="s">
        <v>70</v>
      </c>
      <c r="B83" s="7" t="s">
        <v>68</v>
      </c>
      <c r="C83" s="8" t="s">
        <v>0</v>
      </c>
      <c r="D83" s="8" t="s">
        <v>0</v>
      </c>
      <c r="E83" s="8" t="s">
        <v>0</v>
      </c>
      <c r="F83" s="8" t="s">
        <v>0</v>
      </c>
      <c r="G83" s="8" t="s">
        <v>0</v>
      </c>
      <c r="H83" s="3">
        <f t="shared" ref="H83:I83" si="33">H84</f>
        <v>596544</v>
      </c>
      <c r="I83" s="3">
        <f t="shared" si="33"/>
        <v>596544</v>
      </c>
      <c r="J83" s="3">
        <f t="shared" ref="J83:J84" si="34">$J$85</f>
        <v>254475.1</v>
      </c>
      <c r="K83" s="3">
        <f t="shared" si="31"/>
        <v>42.658228060293965</v>
      </c>
    </row>
    <row r="84" spans="1:11" ht="25.5" x14ac:dyDescent="0.2">
      <c r="A84" s="6" t="s">
        <v>21</v>
      </c>
      <c r="B84" s="7" t="s">
        <v>68</v>
      </c>
      <c r="C84" s="7" t="s">
        <v>19</v>
      </c>
      <c r="D84" s="7" t="s">
        <v>71</v>
      </c>
      <c r="E84" s="7" t="s">
        <v>22</v>
      </c>
      <c r="F84" s="9" t="s">
        <v>0</v>
      </c>
      <c r="G84" s="9" t="s">
        <v>0</v>
      </c>
      <c r="H84" s="3">
        <f>H85+H91</f>
        <v>596544</v>
      </c>
      <c r="I84" s="3">
        <f>I85+I91</f>
        <v>596544</v>
      </c>
      <c r="J84" s="3">
        <f t="shared" si="34"/>
        <v>254475.1</v>
      </c>
      <c r="K84" s="3">
        <f t="shared" si="31"/>
        <v>42.658228060293965</v>
      </c>
    </row>
    <row r="85" spans="1:11" ht="25.5" x14ac:dyDescent="0.2">
      <c r="A85" s="2" t="s">
        <v>72</v>
      </c>
      <c r="B85" s="10" t="s">
        <v>68</v>
      </c>
      <c r="C85" s="10" t="s">
        <v>19</v>
      </c>
      <c r="D85" s="10" t="s">
        <v>71</v>
      </c>
      <c r="E85" s="10" t="s">
        <v>22</v>
      </c>
      <c r="F85" s="10" t="s">
        <v>73</v>
      </c>
      <c r="G85" s="8" t="s">
        <v>0</v>
      </c>
      <c r="H85" s="4">
        <v>594544</v>
      </c>
      <c r="I85" s="4">
        <v>594544</v>
      </c>
      <c r="J85" s="4">
        <f t="shared" ref="J85" si="35">J87</f>
        <v>254475.1</v>
      </c>
      <c r="K85" s="3">
        <f t="shared" si="31"/>
        <v>42.801727037864318</v>
      </c>
    </row>
    <row r="86" spans="1:11" ht="63.75" x14ac:dyDescent="0.2">
      <c r="A86" s="2" t="s">
        <v>24</v>
      </c>
      <c r="B86" s="10" t="s">
        <v>68</v>
      </c>
      <c r="C86" s="10" t="s">
        <v>19</v>
      </c>
      <c r="D86" s="10" t="s">
        <v>71</v>
      </c>
      <c r="E86" s="10" t="s">
        <v>22</v>
      </c>
      <c r="F86" s="10" t="s">
        <v>73</v>
      </c>
      <c r="G86" s="10" t="s">
        <v>25</v>
      </c>
      <c r="H86" s="4">
        <v>594544</v>
      </c>
      <c r="I86" s="4">
        <v>594544</v>
      </c>
      <c r="J86" s="4">
        <f t="shared" ref="J86" si="36">J87</f>
        <v>254475.1</v>
      </c>
      <c r="K86" s="3">
        <f t="shared" si="31"/>
        <v>42.801727037864318</v>
      </c>
    </row>
    <row r="87" spans="1:11" ht="25.5" x14ac:dyDescent="0.2">
      <c r="A87" s="2" t="s">
        <v>26</v>
      </c>
      <c r="B87" s="10" t="s">
        <v>68</v>
      </c>
      <c r="C87" s="10" t="s">
        <v>19</v>
      </c>
      <c r="D87" s="10" t="s">
        <v>71</v>
      </c>
      <c r="E87" s="10" t="s">
        <v>22</v>
      </c>
      <c r="F87" s="10" t="s">
        <v>73</v>
      </c>
      <c r="G87" s="10" t="s">
        <v>27</v>
      </c>
      <c r="H87" s="4">
        <v>594544</v>
      </c>
      <c r="I87" s="4">
        <f t="shared" si="29"/>
        <v>594544</v>
      </c>
      <c r="J87" s="4">
        <v>254475.1</v>
      </c>
      <c r="K87" s="3">
        <f t="shared" si="31"/>
        <v>42.801727037864318</v>
      </c>
    </row>
    <row r="88" spans="1:11" hidden="1" x14ac:dyDescent="0.2">
      <c r="A88" s="2" t="s">
        <v>74</v>
      </c>
      <c r="B88" s="10" t="s">
        <v>68</v>
      </c>
      <c r="C88" s="10" t="s">
        <v>19</v>
      </c>
      <c r="D88" s="10" t="s">
        <v>71</v>
      </c>
      <c r="E88" s="10" t="s">
        <v>22</v>
      </c>
      <c r="F88" s="10" t="s">
        <v>75</v>
      </c>
      <c r="G88" s="8" t="s">
        <v>0</v>
      </c>
      <c r="H88" s="4">
        <v>0</v>
      </c>
      <c r="I88" s="4">
        <f t="shared" si="29"/>
        <v>0</v>
      </c>
      <c r="J88" s="4">
        <f>J50</f>
        <v>30171.45</v>
      </c>
      <c r="K88" s="3" t="e">
        <f t="shared" si="31"/>
        <v>#DIV/0!</v>
      </c>
    </row>
    <row r="89" spans="1:11" hidden="1" x14ac:dyDescent="0.2">
      <c r="A89" s="2" t="s">
        <v>35</v>
      </c>
      <c r="B89" s="10" t="s">
        <v>68</v>
      </c>
      <c r="C89" s="10" t="s">
        <v>19</v>
      </c>
      <c r="D89" s="10" t="s">
        <v>71</v>
      </c>
      <c r="E89" s="10" t="s">
        <v>22</v>
      </c>
      <c r="F89" s="10" t="s">
        <v>75</v>
      </c>
      <c r="G89" s="10" t="s">
        <v>36</v>
      </c>
      <c r="H89" s="4">
        <v>0</v>
      </c>
      <c r="I89" s="4">
        <f t="shared" si="29"/>
        <v>0</v>
      </c>
      <c r="J89" s="4">
        <f>J51</f>
        <v>30171.45</v>
      </c>
      <c r="K89" s="3" t="e">
        <f t="shared" si="31"/>
        <v>#DIV/0!</v>
      </c>
    </row>
    <row r="90" spans="1:11" hidden="1" x14ac:dyDescent="0.2">
      <c r="A90" s="2" t="s">
        <v>76</v>
      </c>
      <c r="B90" s="10" t="s">
        <v>68</v>
      </c>
      <c r="C90" s="10" t="s">
        <v>19</v>
      </c>
      <c r="D90" s="10" t="s">
        <v>71</v>
      </c>
      <c r="E90" s="10" t="s">
        <v>22</v>
      </c>
      <c r="F90" s="10" t="s">
        <v>75</v>
      </c>
      <c r="G90" s="10" t="s">
        <v>77</v>
      </c>
      <c r="H90" s="4">
        <v>0</v>
      </c>
      <c r="I90" s="4">
        <f t="shared" si="29"/>
        <v>0</v>
      </c>
      <c r="J90" s="4">
        <f t="shared" ref="J90:J92" si="37">J93</f>
        <v>0</v>
      </c>
      <c r="K90" s="3" t="e">
        <f t="shared" si="31"/>
        <v>#DIV/0!</v>
      </c>
    </row>
    <row r="91" spans="1:11" x14ac:dyDescent="0.2">
      <c r="A91" s="2" t="s">
        <v>78</v>
      </c>
      <c r="B91" s="10" t="s">
        <v>68</v>
      </c>
      <c r="C91" s="10" t="s">
        <v>19</v>
      </c>
      <c r="D91" s="10" t="s">
        <v>71</v>
      </c>
      <c r="E91" s="10" t="s">
        <v>22</v>
      </c>
      <c r="F91" s="10" t="s">
        <v>79</v>
      </c>
      <c r="G91" s="8" t="s">
        <v>0</v>
      </c>
      <c r="H91" s="4">
        <f t="shared" ref="H91:I91" si="38">H93</f>
        <v>2000</v>
      </c>
      <c r="I91" s="4">
        <f t="shared" si="38"/>
        <v>2000</v>
      </c>
      <c r="J91" s="4">
        <f t="shared" ref="J91" si="39">J92</f>
        <v>0</v>
      </c>
      <c r="K91" s="3">
        <f t="shared" si="31"/>
        <v>0</v>
      </c>
    </row>
    <row r="92" spans="1:11" x14ac:dyDescent="0.2">
      <c r="A92" s="2" t="s">
        <v>35</v>
      </c>
      <c r="B92" s="10" t="s">
        <v>68</v>
      </c>
      <c r="C92" s="10" t="s">
        <v>19</v>
      </c>
      <c r="D92" s="10" t="s">
        <v>71</v>
      </c>
      <c r="E92" s="10" t="s">
        <v>22</v>
      </c>
      <c r="F92" s="10" t="s">
        <v>79</v>
      </c>
      <c r="G92" s="10" t="s">
        <v>36</v>
      </c>
      <c r="H92" s="4">
        <v>2000</v>
      </c>
      <c r="I92" s="4">
        <v>2000</v>
      </c>
      <c r="J92" s="4">
        <f t="shared" si="37"/>
        <v>0</v>
      </c>
      <c r="K92" s="3">
        <f t="shared" si="31"/>
        <v>0</v>
      </c>
    </row>
    <row r="93" spans="1:11" x14ac:dyDescent="0.2">
      <c r="A93" s="2" t="s">
        <v>76</v>
      </c>
      <c r="B93" s="10" t="s">
        <v>68</v>
      </c>
      <c r="C93" s="10" t="s">
        <v>19</v>
      </c>
      <c r="D93" s="10" t="s">
        <v>71</v>
      </c>
      <c r="E93" s="10" t="s">
        <v>22</v>
      </c>
      <c r="F93" s="10" t="s">
        <v>79</v>
      </c>
      <c r="G93" s="10" t="s">
        <v>77</v>
      </c>
      <c r="H93" s="4">
        <v>2000</v>
      </c>
      <c r="I93" s="4">
        <f t="shared" ref="I93" si="40">H93</f>
        <v>2000</v>
      </c>
      <c r="J93" s="4">
        <f>J55</f>
        <v>0</v>
      </c>
      <c r="K93" s="3">
        <f t="shared" si="31"/>
        <v>0</v>
      </c>
    </row>
    <row r="94" spans="1:11" x14ac:dyDescent="0.2">
      <c r="A94" s="17" t="s">
        <v>80</v>
      </c>
      <c r="B94" s="17"/>
      <c r="C94" s="17"/>
      <c r="D94" s="17"/>
      <c r="E94" s="17"/>
      <c r="F94" s="17"/>
      <c r="G94" s="17"/>
      <c r="H94" s="3">
        <f>H83+H10</f>
        <v>8139100.459999999</v>
      </c>
      <c r="I94" s="3">
        <f>I83+I10</f>
        <v>8139100.459999999</v>
      </c>
      <c r="J94" s="3">
        <f>J83+J10</f>
        <v>2337298.23</v>
      </c>
      <c r="K94" s="3">
        <f t="shared" si="31"/>
        <v>28.716910934897104</v>
      </c>
    </row>
    <row r="95" spans="1:11" x14ac:dyDescent="0.2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</row>
    <row r="96" spans="1:11" x14ac:dyDescent="0.2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</row>
  </sheetData>
  <mergeCells count="6">
    <mergeCell ref="A6:K6"/>
    <mergeCell ref="A7:K7"/>
    <mergeCell ref="A94:G94"/>
    <mergeCell ref="H2:K2"/>
    <mergeCell ref="H3:K3"/>
    <mergeCell ref="H4:K4"/>
  </mergeCells>
  <pageMargins left="0.39370078740157483" right="0" top="0.55118110236220474" bottom="0.51181102362204722" header="0" footer="0"/>
  <pageSetup paperSize="9" scale="62" orientation="portrait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Table1</vt:lpstr>
      <vt:lpstr>Table1!Область_печати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Емцова Т. Б.</cp:lastModifiedBy>
  <cp:lastPrinted>2023-04-14T09:54:26Z</cp:lastPrinted>
  <dcterms:created xsi:type="dcterms:W3CDTF">2006-09-16T00:00:00Z</dcterms:created>
  <dcterms:modified xsi:type="dcterms:W3CDTF">2023-08-17T07:07:36Z</dcterms:modified>
</cp:coreProperties>
</file>