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ocuments\Анализ бюджета 2009-2022год\Исполнение за  2023год\Исполнение за 9месяцев\на сайт за 9 месяцев 2023г\"/>
    </mc:Choice>
  </mc:AlternateContent>
  <xr:revisionPtr revIDLastSave="0" documentId="13_ncr:1_{A9B3B610-B39A-4F62-A4A3-ABB6511E2918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Документ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Print_Titles" localSheetId="0">Документ!$13:$14</definedName>
    <definedName name="_xlnm.Print_Area" localSheetId="0">Документ!$A$1:$AL$55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32" i="2" l="1"/>
  <c r="AG33" i="2"/>
  <c r="AG34" i="2"/>
  <c r="AG35" i="2"/>
  <c r="AG36" i="2"/>
  <c r="AG37" i="2"/>
  <c r="AG38" i="2"/>
  <c r="AG39" i="2"/>
  <c r="R54" i="2" l="1"/>
  <c r="S54" i="2"/>
  <c r="T54" i="2"/>
  <c r="U54" i="2"/>
  <c r="V54" i="2"/>
  <c r="W54" i="2"/>
  <c r="X54" i="2"/>
  <c r="Y54" i="2"/>
  <c r="Z54" i="2"/>
  <c r="AA54" i="2"/>
  <c r="AG54" i="2" s="1"/>
  <c r="AB54" i="2"/>
  <c r="AC54" i="2"/>
  <c r="AD54" i="2"/>
  <c r="AE54" i="2"/>
  <c r="AF54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R52" i="2"/>
  <c r="S52" i="2"/>
  <c r="T52" i="2"/>
  <c r="U52" i="2"/>
  <c r="V52" i="2"/>
  <c r="W52" i="2"/>
  <c r="X52" i="2"/>
  <c r="Y52" i="2"/>
  <c r="Z52" i="2"/>
  <c r="AA52" i="2"/>
  <c r="AG52" i="2" s="1"/>
  <c r="AB52" i="2"/>
  <c r="AC52" i="2"/>
  <c r="AD52" i="2"/>
  <c r="AE52" i="2"/>
  <c r="AF52" i="2"/>
  <c r="R53" i="2"/>
  <c r="S53" i="2"/>
  <c r="T53" i="2"/>
  <c r="U53" i="2"/>
  <c r="V53" i="2"/>
  <c r="W53" i="2"/>
  <c r="X53" i="2"/>
  <c r="Y53" i="2"/>
  <c r="Z53" i="2"/>
  <c r="AA53" i="2"/>
  <c r="AG53" i="2" s="1"/>
  <c r="AB53" i="2"/>
  <c r="AC53" i="2"/>
  <c r="AD53" i="2"/>
  <c r="AE53" i="2"/>
  <c r="AF53" i="2"/>
  <c r="R48" i="2"/>
  <c r="S48" i="2"/>
  <c r="T48" i="2"/>
  <c r="U48" i="2"/>
  <c r="V48" i="2"/>
  <c r="W48" i="2"/>
  <c r="X48" i="2"/>
  <c r="Y48" i="2"/>
  <c r="Z48" i="2"/>
  <c r="AA48" i="2"/>
  <c r="AG48" i="2" s="1"/>
  <c r="AB48" i="2"/>
  <c r="AC48" i="2"/>
  <c r="AD48" i="2"/>
  <c r="AE48" i="2"/>
  <c r="AF48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R50" i="2"/>
  <c r="S50" i="2"/>
  <c r="T50" i="2"/>
  <c r="U50" i="2"/>
  <c r="V50" i="2"/>
  <c r="W50" i="2"/>
  <c r="X50" i="2"/>
  <c r="Y50" i="2"/>
  <c r="Z50" i="2"/>
  <c r="AA50" i="2"/>
  <c r="AG50" i="2" s="1"/>
  <c r="AB50" i="2"/>
  <c r="AC50" i="2"/>
  <c r="AD50" i="2"/>
  <c r="AE50" i="2"/>
  <c r="AF50" i="2"/>
  <c r="R45" i="2"/>
  <c r="S45" i="2"/>
  <c r="T45" i="2"/>
  <c r="U45" i="2"/>
  <c r="V45" i="2"/>
  <c r="W45" i="2"/>
  <c r="X45" i="2"/>
  <c r="Y45" i="2"/>
  <c r="Z45" i="2"/>
  <c r="AA45" i="2"/>
  <c r="AG45" i="2" s="1"/>
  <c r="AB45" i="2"/>
  <c r="AC45" i="2"/>
  <c r="AD45" i="2"/>
  <c r="AE45" i="2"/>
  <c r="AF45" i="2"/>
  <c r="R46" i="2"/>
  <c r="S46" i="2"/>
  <c r="T46" i="2"/>
  <c r="U46" i="2"/>
  <c r="V46" i="2"/>
  <c r="W46" i="2"/>
  <c r="X46" i="2"/>
  <c r="Y46" i="2"/>
  <c r="Z46" i="2"/>
  <c r="AA46" i="2"/>
  <c r="AG46" i="2" s="1"/>
  <c r="AB46" i="2"/>
  <c r="AC46" i="2"/>
  <c r="AD46" i="2"/>
  <c r="AE46" i="2"/>
  <c r="AF46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R44" i="2"/>
  <c r="S44" i="2"/>
  <c r="T44" i="2"/>
  <c r="U44" i="2"/>
  <c r="V44" i="2"/>
  <c r="W44" i="2"/>
  <c r="X44" i="2"/>
  <c r="Y44" i="2"/>
  <c r="Z44" i="2"/>
  <c r="AA44" i="2"/>
  <c r="AG44" i="2" s="1"/>
  <c r="AB44" i="2"/>
  <c r="AC44" i="2"/>
  <c r="AD44" i="2"/>
  <c r="AE44" i="2"/>
  <c r="AF44" i="2"/>
  <c r="R42" i="2"/>
  <c r="S42" i="2"/>
  <c r="T42" i="2"/>
  <c r="U42" i="2"/>
  <c r="V42" i="2"/>
  <c r="W42" i="2"/>
  <c r="X42" i="2"/>
  <c r="Y42" i="2"/>
  <c r="Z42" i="2"/>
  <c r="AA42" i="2"/>
  <c r="AG42" i="2" s="1"/>
  <c r="AB42" i="2"/>
  <c r="AC42" i="2"/>
  <c r="AD42" i="2"/>
  <c r="AE42" i="2"/>
  <c r="AF42" i="2"/>
  <c r="R43" i="2"/>
  <c r="S43" i="2"/>
  <c r="T43" i="2"/>
  <c r="U43" i="2"/>
  <c r="V43" i="2"/>
  <c r="W43" i="2"/>
  <c r="X43" i="2"/>
  <c r="Y43" i="2"/>
  <c r="Z43" i="2"/>
  <c r="AA43" i="2"/>
  <c r="AG43" i="2" s="1"/>
  <c r="AB43" i="2"/>
  <c r="AC43" i="2"/>
  <c r="AD43" i="2"/>
  <c r="AE43" i="2"/>
  <c r="AF43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R41" i="2"/>
  <c r="S41" i="2"/>
  <c r="T41" i="2"/>
  <c r="U41" i="2"/>
  <c r="V41" i="2"/>
  <c r="W41" i="2"/>
  <c r="X41" i="2"/>
  <c r="Y41" i="2"/>
  <c r="Z41" i="2"/>
  <c r="AA41" i="2"/>
  <c r="AG41" i="2" s="1"/>
  <c r="AB41" i="2"/>
  <c r="AC41" i="2"/>
  <c r="AD41" i="2"/>
  <c r="AE41" i="2"/>
  <c r="AF41" i="2"/>
  <c r="R30" i="2"/>
  <c r="S30" i="2"/>
  <c r="T30" i="2"/>
  <c r="U30" i="2"/>
  <c r="V30" i="2"/>
  <c r="W30" i="2"/>
  <c r="X30" i="2"/>
  <c r="Y30" i="2"/>
  <c r="Z30" i="2"/>
  <c r="AA30" i="2"/>
  <c r="AG30" i="2" s="1"/>
  <c r="AB30" i="2"/>
  <c r="AC30" i="2"/>
  <c r="AD30" i="2"/>
  <c r="AE30" i="2"/>
  <c r="AF30" i="2"/>
  <c r="R31" i="2"/>
  <c r="S31" i="2"/>
  <c r="T31" i="2"/>
  <c r="U31" i="2"/>
  <c r="V31" i="2"/>
  <c r="W31" i="2"/>
  <c r="X31" i="2"/>
  <c r="Y31" i="2"/>
  <c r="Z31" i="2"/>
  <c r="AA31" i="2"/>
  <c r="AG31" i="2" s="1"/>
  <c r="AB31" i="2"/>
  <c r="AC31" i="2"/>
  <c r="AD31" i="2"/>
  <c r="AE31" i="2"/>
  <c r="AF31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R27" i="2"/>
  <c r="S27" i="2"/>
  <c r="T27" i="2"/>
  <c r="U27" i="2"/>
  <c r="V27" i="2"/>
  <c r="W27" i="2"/>
  <c r="X27" i="2"/>
  <c r="Y27" i="2"/>
  <c r="Z27" i="2"/>
  <c r="AA27" i="2"/>
  <c r="AG27" i="2" s="1"/>
  <c r="AB27" i="2"/>
  <c r="AC27" i="2"/>
  <c r="AD27" i="2"/>
  <c r="AE27" i="2"/>
  <c r="AF27" i="2"/>
  <c r="R28" i="2"/>
  <c r="S28" i="2"/>
  <c r="T28" i="2"/>
  <c r="U28" i="2"/>
  <c r="V28" i="2"/>
  <c r="W28" i="2"/>
  <c r="X28" i="2"/>
  <c r="Y28" i="2"/>
  <c r="Z28" i="2"/>
  <c r="AA28" i="2"/>
  <c r="AG28" i="2" s="1"/>
  <c r="AB28" i="2"/>
  <c r="AC28" i="2"/>
  <c r="AD28" i="2"/>
  <c r="AE28" i="2"/>
  <c r="AF28" i="2"/>
  <c r="R25" i="2"/>
  <c r="S25" i="2"/>
  <c r="T25" i="2"/>
  <c r="U25" i="2"/>
  <c r="V25" i="2"/>
  <c r="W25" i="2"/>
  <c r="X25" i="2"/>
  <c r="Y25" i="2"/>
  <c r="Z25" i="2"/>
  <c r="AA25" i="2"/>
  <c r="AG25" i="2" s="1"/>
  <c r="AB25" i="2"/>
  <c r="AC25" i="2"/>
  <c r="AD25" i="2"/>
  <c r="AE25" i="2"/>
  <c r="AF25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R24" i="2"/>
  <c r="S24" i="2"/>
  <c r="T24" i="2"/>
  <c r="U24" i="2"/>
  <c r="V24" i="2"/>
  <c r="W24" i="2"/>
  <c r="X24" i="2"/>
  <c r="Y24" i="2"/>
  <c r="Z24" i="2"/>
  <c r="AA24" i="2"/>
  <c r="AG24" i="2" s="1"/>
  <c r="AB24" i="2"/>
  <c r="AC24" i="2"/>
  <c r="AD24" i="2"/>
  <c r="AE24" i="2"/>
  <c r="AF24" i="2"/>
  <c r="S23" i="2"/>
  <c r="T23" i="2"/>
  <c r="W23" i="2"/>
  <c r="X23" i="2"/>
  <c r="AA23" i="2"/>
  <c r="AB23" i="2"/>
  <c r="AE23" i="2"/>
  <c r="AF23" i="2"/>
  <c r="R21" i="2"/>
  <c r="S21" i="2"/>
  <c r="T21" i="2"/>
  <c r="U21" i="2"/>
  <c r="V21" i="2"/>
  <c r="W21" i="2"/>
  <c r="X21" i="2"/>
  <c r="Y21" i="2"/>
  <c r="Z21" i="2"/>
  <c r="AA21" i="2"/>
  <c r="AG21" i="2" s="1"/>
  <c r="AB21" i="2"/>
  <c r="AC21" i="2"/>
  <c r="AD21" i="2"/>
  <c r="AE21" i="2"/>
  <c r="AF21" i="2"/>
  <c r="R22" i="2"/>
  <c r="R23" i="2" s="1"/>
  <c r="S22" i="2"/>
  <c r="T22" i="2"/>
  <c r="U22" i="2"/>
  <c r="U23" i="2" s="1"/>
  <c r="V22" i="2"/>
  <c r="V23" i="2" s="1"/>
  <c r="W22" i="2"/>
  <c r="X22" i="2"/>
  <c r="Y22" i="2"/>
  <c r="Y23" i="2" s="1"/>
  <c r="Z22" i="2"/>
  <c r="Z23" i="2" s="1"/>
  <c r="AA22" i="2"/>
  <c r="AB22" i="2"/>
  <c r="AC22" i="2"/>
  <c r="AC23" i="2" s="1"/>
  <c r="AD22" i="2"/>
  <c r="AD23" i="2" s="1"/>
  <c r="AE22" i="2"/>
  <c r="AF22" i="2"/>
  <c r="AA20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R17" i="2"/>
  <c r="S17" i="2"/>
  <c r="T17" i="2"/>
  <c r="U17" i="2"/>
  <c r="V17" i="2"/>
  <c r="W17" i="2"/>
  <c r="X17" i="2"/>
  <c r="Y17" i="2"/>
  <c r="Z17" i="2"/>
  <c r="AA17" i="2"/>
  <c r="AG17" i="2" s="1"/>
  <c r="AB17" i="2"/>
  <c r="AC17" i="2"/>
  <c r="AD17" i="2"/>
  <c r="AE17" i="2"/>
  <c r="AF17" i="2"/>
  <c r="AB15" i="2"/>
  <c r="AC15" i="2"/>
  <c r="AD15" i="2"/>
  <c r="AE15" i="2"/>
  <c r="AF15" i="2"/>
  <c r="R16" i="2"/>
  <c r="R15" i="2" s="1"/>
  <c r="S16" i="2"/>
  <c r="S15" i="2" s="1"/>
  <c r="T16" i="2"/>
  <c r="T15" i="2" s="1"/>
  <c r="U16" i="2"/>
  <c r="V16" i="2"/>
  <c r="V15" i="2" s="1"/>
  <c r="W16" i="2"/>
  <c r="W15" i="2" s="1"/>
  <c r="X16" i="2"/>
  <c r="X15" i="2" s="1"/>
  <c r="Y16" i="2"/>
  <c r="Z16" i="2"/>
  <c r="Z15" i="2" s="1"/>
  <c r="AA16" i="2"/>
  <c r="AB16" i="2"/>
  <c r="AC16" i="2"/>
  <c r="AD16" i="2"/>
  <c r="AE16" i="2"/>
  <c r="AF16" i="2"/>
  <c r="AG23" i="2" l="1"/>
  <c r="AA15" i="2"/>
  <c r="AG15" i="2" s="1"/>
  <c r="AG16" i="2"/>
  <c r="U15" i="2"/>
  <c r="Y15" i="2"/>
  <c r="AG18" i="2"/>
  <c r="AG22" i="2"/>
  <c r="AG26" i="2"/>
  <c r="AG29" i="2"/>
  <c r="AG40" i="2"/>
  <c r="AG47" i="2"/>
  <c r="AG49" i="2"/>
  <c r="AG51" i="2"/>
  <c r="AM40" i="2"/>
  <c r="B45" i="2" l="1"/>
  <c r="B46" i="2"/>
  <c r="B47" i="2"/>
  <c r="A10" i="2" l="1"/>
  <c r="R7" i="2"/>
  <c r="R6" i="2"/>
  <c r="R5" i="2"/>
  <c r="R3" i="2"/>
  <c r="AA2" i="2"/>
  <c r="B53" i="2" l="1"/>
  <c r="B51" i="2"/>
  <c r="B52" i="2"/>
  <c r="B48" i="2"/>
  <c r="B22" i="2" l="1"/>
</calcChain>
</file>

<file path=xl/sharedStrings.xml><?xml version="1.0" encoding="utf-8"?>
<sst xmlns="http://schemas.openxmlformats.org/spreadsheetml/2006/main" count="152" uniqueCount="125">
  <si>
    <t>Код</t>
  </si>
  <si>
    <t>Наименование показателя</t>
  </si>
  <si>
    <t/>
  </si>
  <si>
    <t>Документ</t>
  </si>
  <si>
    <t>Плательщик</t>
  </si>
  <si>
    <t>План на год</t>
  </si>
  <si>
    <t>Исполнение за отчетный период</t>
  </si>
  <si>
    <t>Расхождение за отчетный период</t>
  </si>
  <si>
    <t>Расхождение кассового плана</t>
  </si>
  <si>
    <t>Итого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</si>
  <si>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</si>
  <si>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</si>
  <si>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</si>
  <si>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</si>
  <si>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</si>
  <si>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</si>
  <si>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18210102010010000110</t>
  </si>
  <si>
    <t>00010102020010000000</t>
  </si>
  <si>
    <t xml:space="preserve">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</si>
  <si>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</si>
  <si>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</si>
  <si>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00010500000000000000</t>
  </si>
  <si>
    <t xml:space="preserve">        НАЛОГИ НА СОВОКУПНЫЙ ДОХОД</t>
  </si>
  <si>
    <t>00010503010000000000</t>
  </si>
  <si>
    <t>00010503010010000000</t>
  </si>
  <si>
    <t xml:space="preserve">                Единый сельскохозяйственный налог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</si>
  <si>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</si>
  <si>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</si>
  <si>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</si>
  <si>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</si>
  <si>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00010601030100000000</t>
  </si>
  <si>
    <t>00010606000000000000</t>
  </si>
  <si>
    <t xml:space="preserve">          Земельный налог</t>
  </si>
  <si>
    <t>00010606030000000000</t>
  </si>
  <si>
    <t xml:space="preserve">            Земельный налог с организаций</t>
  </si>
  <si>
    <t>00010606033100000000</t>
  </si>
  <si>
    <t>00010606040000000000</t>
  </si>
  <si>
    <t xml:space="preserve">            Земельный налог с физических лиц</t>
  </si>
  <si>
    <t>00010606043100000000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</si>
  <si>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</si>
  <si>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</si>
  <si>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</si>
  <si>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</si>
  <si>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00011105030000000000</t>
  </si>
  <si>
    <t>00011105035100000000</t>
  </si>
  <si>
    <t xml:space="preserve">  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</si>
  <si>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</si>
  <si>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</si>
  <si>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</si>
  <si>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 xml:space="preserve">          Доходы от продажи земельных участков, находящихся в государственной и муниципальной собственности</t>
  </si>
  <si>
    <t>00011406020000000000</t>
  </si>
  <si>
    <t xml:space="preserve">          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</si>
  <si>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92211406025100000430</t>
  </si>
  <si>
    <t xml:space="preserve">    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</si>
  <si>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</si>
  <si>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</si>
  <si>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</si>
  <si>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</si>
  <si>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00020216000000000000</t>
  </si>
  <si>
    <t>00020216001000000000</t>
  </si>
  <si>
    <t>00020225290000000000</t>
  </si>
  <si>
    <t>00020225299000000000</t>
  </si>
  <si>
    <t>00020225299100000000</t>
  </si>
  <si>
    <t>00020235118000000000</t>
  </si>
  <si>
    <t>00020235118100000000</t>
  </si>
  <si>
    <t>92220235118100000150</t>
  </si>
  <si>
    <t>00020240000000000000</t>
  </si>
  <si>
    <t>00020240010000000000</t>
  </si>
  <si>
    <t>00020240014000000000</t>
  </si>
  <si>
    <t>ИТОГО ДОХОДОВ</t>
  </si>
  <si>
    <t xml:space="preserve"> Дотации бюджетам бюджетной системы Российской Федерации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</si>
  <si>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</si>
  <si>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</si>
  <si>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000 2 02 20000 00 0000 150</t>
  </si>
  <si>
    <t xml:space="preserve">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</si>
  <si>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</si>
  <si>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Уточненный план на год, рублей</t>
  </si>
  <si>
    <t>Исполнение с начала года, рублей</t>
  </si>
  <si>
    <t>Процент исполнения</t>
  </si>
  <si>
    <t>000 100 00000 00 0000 000</t>
  </si>
  <si>
    <t>000 101 00000 00 0000 000</t>
  </si>
  <si>
    <t>000 101 02000 00 0000 110</t>
  </si>
  <si>
    <t>000 105 00000 00 0000 000</t>
  </si>
  <si>
    <t>000 105 03000 01 0000 110</t>
  </si>
  <si>
    <t>000 106 00000 00 0000 000</t>
  </si>
  <si>
    <t>000 106 01000 00 0000 110</t>
  </si>
  <si>
    <t>000 106 06030 00 0000 110</t>
  </si>
  <si>
    <t xml:space="preserve">                Земельный налог с организаций, обладающих земельным участком, расположенным в границиах сельских поселений</t>
  </si>
  <si>
    <t>000 106 06040 00 0000 110</t>
  </si>
  <si>
    <t>000 111 00000 00 0000 000</t>
  </si>
  <si>
    <t>000 111 05000 00 0000 120</t>
  </si>
  <si>
    <t>000 111 05030 00 0000 120</t>
  </si>
  <si>
    <t>000 114 00000 00 0000 000</t>
  </si>
  <si>
    <t>000 114 06020 00 0000 430</t>
  </si>
  <si>
    <t>000 200 00000 00 0000 000</t>
  </si>
  <si>
    <t>000 202 00000 00 0000 000</t>
  </si>
  <si>
    <t>000 202 10000 00 0000 150</t>
  </si>
  <si>
    <t>000 202 16001 00 0000 150</t>
  </si>
  <si>
    <t>000 202 30000 00 0000 150</t>
  </si>
  <si>
    <t>000 202 36118 00 0000 150</t>
  </si>
  <si>
    <t>000 202 40000 00 0000 150</t>
  </si>
  <si>
    <t>000 202 40014 00 0000 150</t>
  </si>
  <si>
    <t>000 101 02010 01 0000 110</t>
  </si>
  <si>
    <t>000 101 02020 01 0000 110</t>
  </si>
  <si>
    <t>000 101 02030 01 0000 110</t>
  </si>
  <si>
    <t>000 10503010 01 0000 110</t>
  </si>
  <si>
    <t>000 106 01030 10 0000 110</t>
  </si>
  <si>
    <t>000 106 06000 00 0000 110</t>
  </si>
  <si>
    <t>000 106 06033 10 0000 110</t>
  </si>
  <si>
    <t>000 106 06043 10 0000 110</t>
  </si>
  <si>
    <t>000 111 05035 10 0000 120</t>
  </si>
  <si>
    <t>000 114 06000 00 0000 430</t>
  </si>
  <si>
    <t>000 114 06025 10 0000 430</t>
  </si>
  <si>
    <t>000 202 16001 10 0000 150</t>
  </si>
  <si>
    <t>000  2 02 25299 00 0000 150</t>
  </si>
  <si>
    <t>000 2 02 25299 10 0000 150</t>
  </si>
  <si>
    <t>000 202 35118 10 0000 150</t>
  </si>
  <si>
    <t>000 202 40014 10 0000 150</t>
  </si>
  <si>
    <t xml:space="preserve">            Доходы от сдачи в аренду имущества, находящегося в оперативном управлении органов  местного самоуправления государственной власти, органов местного самоуправления, государственных внебюджетных фондов и созданных ими учреждений  (за исключением имущества муниципальных бюджетных и автономных учреждений)</t>
  </si>
  <si>
    <t>9 месяцев 2023 года"</t>
  </si>
  <si>
    <t>Брянской области за 9 месяцев 2023 года</t>
  </si>
  <si>
    <t xml:space="preserve">                Налог на имущество физических лиц, по ставкам применяемым к объектам налогооблажения расположенным в границах поселений</t>
  </si>
  <si>
    <t xml:space="preserve">                Земельный налог с физических лиц, обладающие земельным участком в границах сельских поселений</t>
  </si>
  <si>
    <t>администрации № 32  от 12 октября 2023 года</t>
  </si>
  <si>
    <t xml:space="preserve">  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</si>
</sst>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</cellStyleXfs>
  <cellXfs count="69">
    <xf numFmtId="0" fontId="0" fillId="0" borderId="0" xfId="0"/>
    <xf numFmtId="0" fontId="5" fillId="0" borderId="0" xfId="0" applyFont="1" applyProtection="1">
      <protection locked="0"/>
    </xf>
    <xf numFmtId="0" fontId="6" fillId="0" borderId="1" xfId="1" applyNumberFormat="1" applyFont="1" applyAlignment="1" applyProtection="1">
      <alignment wrapText="1"/>
    </xf>
    <xf numFmtId="0" fontId="6" fillId="0" borderId="1" xfId="2" applyNumberFormat="1" applyFont="1" applyProtection="1"/>
    <xf numFmtId="0" fontId="7" fillId="0" borderId="1" xfId="1" applyNumberFormat="1" applyFont="1" applyAlignment="1" applyProtection="1">
      <alignment horizontal="center" wrapText="1"/>
    </xf>
    <xf numFmtId="0" fontId="8" fillId="0" borderId="1" xfId="3" applyNumberFormat="1" applyFont="1" applyProtection="1">
      <alignment horizontal="center" wrapText="1"/>
    </xf>
    <xf numFmtId="0" fontId="8" fillId="0" borderId="1" xfId="4" applyNumberFormat="1" applyFont="1" applyProtection="1">
      <alignment horizontal="center"/>
    </xf>
    <xf numFmtId="0" fontId="6" fillId="0" borderId="3" xfId="13" applyNumberFormat="1" applyFont="1" applyProtection="1">
      <alignment horizontal="center" vertical="center" wrapText="1"/>
    </xf>
    <xf numFmtId="0" fontId="6" fillId="0" borderId="2" xfId="12" applyNumberFormat="1" applyFont="1" applyProtection="1">
      <alignment horizontal="center" vertical="center" wrapText="1"/>
    </xf>
    <xf numFmtId="1" fontId="9" fillId="0" borderId="2" xfId="14" applyNumberFormat="1" applyFont="1" applyProtection="1">
      <alignment horizontal="center" vertical="top" shrinkToFit="1"/>
    </xf>
    <xf numFmtId="0" fontId="10" fillId="0" borderId="2" xfId="15" applyNumberFormat="1" applyFont="1" applyProtection="1">
      <alignment horizontal="left" vertical="top" wrapText="1"/>
    </xf>
    <xf numFmtId="1" fontId="10" fillId="0" borderId="2" xfId="14" applyNumberFormat="1" applyFont="1" applyProtection="1">
      <alignment horizontal="center" vertical="top" shrinkToFit="1"/>
    </xf>
    <xf numFmtId="0" fontId="10" fillId="0" borderId="2" xfId="16" applyNumberFormat="1" applyFont="1" applyProtection="1">
      <alignment horizontal="center" vertical="top" wrapText="1"/>
    </xf>
    <xf numFmtId="4" fontId="10" fillId="2" borderId="2" xfId="17" applyNumberFormat="1" applyFont="1" applyProtection="1">
      <alignment horizontal="right" vertical="top" shrinkToFit="1"/>
    </xf>
    <xf numFmtId="4" fontId="10" fillId="5" borderId="2" xfId="17" applyNumberFormat="1" applyFont="1" applyFill="1" applyProtection="1">
      <alignment horizontal="right" vertical="top" shrinkToFit="1"/>
    </xf>
    <xf numFmtId="10" fontId="10" fillId="5" borderId="2" xfId="18" applyNumberFormat="1" applyFont="1" applyFill="1" applyProtection="1">
      <alignment horizontal="center" vertical="top" shrinkToFit="1"/>
    </xf>
    <xf numFmtId="4" fontId="11" fillId="2" borderId="2" xfId="17" applyNumberFormat="1" applyFont="1" applyProtection="1">
      <alignment horizontal="right" vertical="top" shrinkToFit="1"/>
    </xf>
    <xf numFmtId="10" fontId="11" fillId="2" borderId="2" xfId="18" applyNumberFormat="1" applyFont="1" applyProtection="1">
      <alignment horizontal="center" vertical="top" shrinkToFit="1"/>
    </xf>
    <xf numFmtId="1" fontId="5" fillId="0" borderId="2" xfId="14" applyNumberFormat="1" applyFont="1" applyProtection="1">
      <alignment horizontal="center" vertical="top" shrinkToFit="1"/>
    </xf>
    <xf numFmtId="0" fontId="12" fillId="0" borderId="2" xfId="15" applyNumberFormat="1" applyFont="1" applyProtection="1">
      <alignment horizontal="left" vertical="top" wrapText="1"/>
    </xf>
    <xf numFmtId="1" fontId="12" fillId="0" borderId="2" xfId="14" applyNumberFormat="1" applyFont="1" applyProtection="1">
      <alignment horizontal="center" vertical="top" shrinkToFit="1"/>
    </xf>
    <xf numFmtId="0" fontId="12" fillId="0" borderId="2" xfId="16" applyNumberFormat="1" applyFont="1" applyProtection="1">
      <alignment horizontal="center" vertical="top" wrapText="1"/>
    </xf>
    <xf numFmtId="4" fontId="12" fillId="5" borderId="2" xfId="17" applyNumberFormat="1" applyFont="1" applyFill="1" applyProtection="1">
      <alignment horizontal="right" vertical="top" shrinkToFit="1"/>
    </xf>
    <xf numFmtId="49" fontId="5" fillId="0" borderId="2" xfId="14" applyNumberFormat="1" applyFont="1" applyProtection="1">
      <alignment horizontal="center" vertical="top" shrinkToFit="1"/>
    </xf>
    <xf numFmtId="49" fontId="9" fillId="0" borderId="2" xfId="14" applyNumberFormat="1" applyFont="1" applyProtection="1">
      <alignment horizontal="center" vertical="top" shrinkToFit="1"/>
    </xf>
    <xf numFmtId="4" fontId="5" fillId="0" borderId="0" xfId="0" applyNumberFormat="1" applyFont="1" applyProtection="1">
      <protection locked="0"/>
    </xf>
    <xf numFmtId="4" fontId="13" fillId="5" borderId="2" xfId="17" applyNumberFormat="1" applyFont="1" applyFill="1" applyProtection="1">
      <alignment horizontal="right" vertical="top" shrinkToFit="1"/>
    </xf>
    <xf numFmtId="49" fontId="12" fillId="0" borderId="2" xfId="15" applyNumberFormat="1" applyFont="1" applyProtection="1">
      <alignment horizontal="left" vertical="top" wrapText="1"/>
    </xf>
    <xf numFmtId="1" fontId="10" fillId="0" borderId="4" xfId="20" applyNumberFormat="1" applyFont="1" applyProtection="1">
      <alignment horizontal="left" vertical="top" shrinkToFit="1"/>
    </xf>
    <xf numFmtId="4" fontId="10" fillId="3" borderId="2" xfId="21" applyNumberFormat="1" applyFont="1" applyProtection="1">
      <alignment horizontal="right" vertical="top" shrinkToFit="1"/>
    </xf>
    <xf numFmtId="4" fontId="10" fillId="5" borderId="2" xfId="21" applyNumberFormat="1" applyFont="1" applyFill="1" applyProtection="1">
      <alignment horizontal="right" vertical="top" shrinkToFit="1"/>
    </xf>
    <xf numFmtId="4" fontId="11" fillId="3" borderId="2" xfId="21" applyNumberFormat="1" applyFont="1" applyProtection="1">
      <alignment horizontal="right" vertical="top" shrinkToFit="1"/>
    </xf>
    <xf numFmtId="10" fontId="11" fillId="3" borderId="2" xfId="22" applyNumberFormat="1" applyFont="1" applyProtection="1">
      <alignment horizontal="center" vertical="top" shrinkToFit="1"/>
    </xf>
    <xf numFmtId="0" fontId="12" fillId="0" borderId="1" xfId="2" applyNumberFormat="1" applyFont="1" applyProtection="1"/>
    <xf numFmtId="0" fontId="12" fillId="0" borderId="1" xfId="1" applyNumberFormat="1" applyFont="1" applyProtection="1">
      <alignment horizontal="left" wrapText="1"/>
    </xf>
    <xf numFmtId="0" fontId="6" fillId="0" borderId="1" xfId="1" applyNumberFormat="1" applyFont="1" applyProtection="1">
      <alignment horizontal="left" wrapText="1"/>
    </xf>
    <xf numFmtId="0" fontId="12" fillId="0" borderId="1" xfId="1" applyNumberFormat="1" applyFont="1" applyProtection="1">
      <alignment horizontal="left" wrapText="1"/>
    </xf>
    <xf numFmtId="0" fontId="7" fillId="0" borderId="1" xfId="1" applyNumberFormat="1" applyFont="1" applyAlignment="1" applyProtection="1">
      <alignment horizontal="justify" wrapText="1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justify"/>
      <protection locked="0"/>
    </xf>
    <xf numFmtId="0" fontId="8" fillId="0" borderId="1" xfId="3" applyNumberFormat="1" applyFont="1" applyProtection="1">
      <alignment horizontal="center" wrapText="1"/>
    </xf>
    <xf numFmtId="49" fontId="8" fillId="0" borderId="1" xfId="4" applyNumberFormat="1" applyFont="1" applyProtection="1">
      <alignment horizontal="center"/>
    </xf>
    <xf numFmtId="0" fontId="6" fillId="0" borderId="5" xfId="5" applyNumberFormat="1" applyFont="1" applyBorder="1" applyProtection="1">
      <alignment horizontal="right"/>
    </xf>
    <xf numFmtId="0" fontId="6" fillId="0" borderId="2" xfId="6" applyNumberFormat="1" applyFont="1" applyProtection="1">
      <alignment horizontal="center" vertical="center" wrapText="1"/>
    </xf>
    <xf numFmtId="0" fontId="6" fillId="0" borderId="2" xfId="6" applyFont="1">
      <alignment horizontal="center" vertical="center" wrapText="1"/>
    </xf>
    <xf numFmtId="0" fontId="6" fillId="0" borderId="2" xfId="7" applyNumberFormat="1" applyFont="1" applyProtection="1">
      <alignment horizontal="center" vertical="center" wrapText="1"/>
    </xf>
    <xf numFmtId="0" fontId="6" fillId="0" borderId="2" xfId="7" applyFont="1">
      <alignment horizontal="center" vertical="center" wrapText="1"/>
    </xf>
    <xf numFmtId="0" fontId="6" fillId="0" borderId="2" xfId="8" applyNumberFormat="1" applyFont="1" applyProtection="1">
      <alignment horizontal="center" vertical="center" wrapText="1"/>
    </xf>
    <xf numFmtId="0" fontId="6" fillId="0" borderId="2" xfId="8" applyFont="1">
      <alignment horizontal="center" vertical="center" wrapText="1"/>
    </xf>
    <xf numFmtId="0" fontId="6" fillId="0" borderId="2" xfId="9" applyNumberFormat="1" applyFont="1" applyProtection="1">
      <alignment horizontal="center" vertical="center" wrapText="1"/>
    </xf>
    <xf numFmtId="0" fontId="6" fillId="0" borderId="2" xfId="9" applyFont="1">
      <alignment horizontal="center" vertical="center" wrapText="1"/>
    </xf>
    <xf numFmtId="0" fontId="6" fillId="0" borderId="2" xfId="11" applyNumberFormat="1" applyFont="1" applyProtection="1">
      <alignment horizontal="center" vertical="center" wrapText="1"/>
    </xf>
    <xf numFmtId="0" fontId="6" fillId="0" borderId="2" xfId="11" applyFont="1">
      <alignment horizontal="center" vertical="center" wrapText="1"/>
    </xf>
    <xf numFmtId="0" fontId="6" fillId="0" borderId="2" xfId="12" applyNumberFormat="1" applyFont="1" applyProtection="1">
      <alignment horizontal="center" vertical="center" wrapText="1"/>
    </xf>
    <xf numFmtId="0" fontId="6" fillId="0" borderId="2" xfId="12" applyFont="1">
      <alignment horizontal="center" vertical="center" wrapText="1"/>
    </xf>
    <xf numFmtId="0" fontId="6" fillId="0" borderId="6" xfId="12" applyNumberFormat="1" applyFont="1" applyBorder="1" applyAlignment="1" applyProtection="1">
      <alignment horizontal="center" vertical="center" wrapText="1"/>
    </xf>
    <xf numFmtId="0" fontId="6" fillId="0" borderId="8" xfId="12" applyNumberFormat="1" applyFont="1" applyBorder="1" applyAlignment="1" applyProtection="1">
      <alignment horizontal="center" vertical="center" wrapText="1"/>
    </xf>
    <xf numFmtId="0" fontId="6" fillId="0" borderId="9" xfId="12" applyNumberFormat="1" applyFont="1" applyBorder="1" applyAlignment="1" applyProtection="1">
      <alignment horizontal="center" vertical="center" wrapText="1"/>
    </xf>
    <xf numFmtId="0" fontId="6" fillId="0" borderId="10" xfId="12" applyNumberFormat="1" applyFont="1" applyBorder="1" applyAlignment="1" applyProtection="1">
      <alignment horizontal="center" vertical="center" wrapText="1"/>
    </xf>
    <xf numFmtId="1" fontId="10" fillId="0" borderId="2" xfId="19" applyNumberFormat="1" applyFont="1" applyProtection="1">
      <alignment horizontal="left" vertical="top" shrinkToFit="1"/>
    </xf>
    <xf numFmtId="1" fontId="10" fillId="0" borderId="2" xfId="19" applyFont="1">
      <alignment horizontal="left" vertical="top" shrinkToFit="1"/>
    </xf>
    <xf numFmtId="0" fontId="6" fillId="0" borderId="2" xfId="10" applyNumberFormat="1" applyFont="1" applyProtection="1">
      <alignment horizontal="center" vertical="center" wrapText="1"/>
    </xf>
    <xf numFmtId="0" fontId="6" fillId="0" borderId="2" xfId="10" applyFont="1">
      <alignment horizontal="center" vertical="center" wrapText="1"/>
    </xf>
    <xf numFmtId="0" fontId="6" fillId="0" borderId="6" xfId="11" applyNumberFormat="1" applyFont="1" applyBorder="1" applyAlignment="1" applyProtection="1">
      <alignment horizontal="center" vertical="center" wrapText="1"/>
    </xf>
    <xf numFmtId="0" fontId="6" fillId="0" borderId="7" xfId="11" applyNumberFormat="1" applyFont="1" applyBorder="1" applyAlignment="1" applyProtection="1">
      <alignment horizontal="center" vertical="center" wrapText="1"/>
    </xf>
    <xf numFmtId="0" fontId="6" fillId="0" borderId="8" xfId="11" applyNumberFormat="1" applyFont="1" applyBorder="1" applyAlignment="1" applyProtection="1">
      <alignment horizontal="center" vertical="center" wrapText="1"/>
    </xf>
    <xf numFmtId="0" fontId="6" fillId="0" borderId="9" xfId="11" applyNumberFormat="1" applyFont="1" applyBorder="1" applyAlignment="1" applyProtection="1">
      <alignment horizontal="center" vertical="center" wrapText="1"/>
    </xf>
    <xf numFmtId="0" fontId="6" fillId="0" borderId="5" xfId="11" applyNumberFormat="1" applyFont="1" applyBorder="1" applyAlignment="1" applyProtection="1">
      <alignment horizontal="center" vertical="center" wrapText="1"/>
    </xf>
    <xf numFmtId="0" fontId="6" fillId="0" borderId="10" xfId="11" applyNumberFormat="1" applyFont="1" applyBorder="1" applyAlignment="1" applyProtection="1">
      <alignment horizontal="center" vertical="center" wrapText="1"/>
    </xf>
  </cellXfs>
  <cellStyles count="32">
    <cellStyle name="br" xfId="25" xr:uid="{00000000-0005-0000-0000-000000000000}"/>
    <cellStyle name="col" xfId="24" xr:uid="{00000000-0005-0000-0000-000001000000}"/>
    <cellStyle name="style0" xfId="26" xr:uid="{00000000-0005-0000-0000-000002000000}"/>
    <cellStyle name="td" xfId="27" xr:uid="{00000000-0005-0000-0000-000003000000}"/>
    <cellStyle name="tr" xfId="23" xr:uid="{00000000-0005-0000-0000-000004000000}"/>
    <cellStyle name="xl21" xfId="28" xr:uid="{00000000-0005-0000-0000-000005000000}"/>
    <cellStyle name="xl22" xfId="6" xr:uid="{00000000-0005-0000-0000-000006000000}"/>
    <cellStyle name="xl23" xfId="14" xr:uid="{00000000-0005-0000-0000-000007000000}"/>
    <cellStyle name="xl24" xfId="2" xr:uid="{00000000-0005-0000-0000-000008000000}"/>
    <cellStyle name="xl25" xfId="7" xr:uid="{00000000-0005-0000-0000-000009000000}"/>
    <cellStyle name="xl26" xfId="16" xr:uid="{00000000-0005-0000-0000-00000A000000}"/>
    <cellStyle name="xl27" xfId="8" xr:uid="{00000000-0005-0000-0000-00000B000000}"/>
    <cellStyle name="xl28" xfId="9" xr:uid="{00000000-0005-0000-0000-00000C000000}"/>
    <cellStyle name="xl29" xfId="10" xr:uid="{00000000-0005-0000-0000-00000D000000}"/>
    <cellStyle name="xl30" xfId="12" xr:uid="{00000000-0005-0000-0000-00000E000000}"/>
    <cellStyle name="xl31" xfId="11" xr:uid="{00000000-0005-0000-0000-00000F000000}"/>
    <cellStyle name="xl32" xfId="19" xr:uid="{00000000-0005-0000-0000-000010000000}"/>
    <cellStyle name="xl33" xfId="20" xr:uid="{00000000-0005-0000-0000-000011000000}"/>
    <cellStyle name="xl34" xfId="29" xr:uid="{00000000-0005-0000-0000-000012000000}"/>
    <cellStyle name="xl35" xfId="21" xr:uid="{00000000-0005-0000-0000-000013000000}"/>
    <cellStyle name="xl36" xfId="1" xr:uid="{00000000-0005-0000-0000-000014000000}"/>
    <cellStyle name="xl37" xfId="13" xr:uid="{00000000-0005-0000-0000-000015000000}"/>
    <cellStyle name="xl38" xfId="30" xr:uid="{00000000-0005-0000-0000-000016000000}"/>
    <cellStyle name="xl39" xfId="22" xr:uid="{00000000-0005-0000-0000-000017000000}"/>
    <cellStyle name="xl40" xfId="3" xr:uid="{00000000-0005-0000-0000-000018000000}"/>
    <cellStyle name="xl41" xfId="4" xr:uid="{00000000-0005-0000-0000-000019000000}"/>
    <cellStyle name="xl42" xfId="5" xr:uid="{00000000-0005-0000-0000-00001A000000}"/>
    <cellStyle name="xl43" xfId="31" xr:uid="{00000000-0005-0000-0000-00001B000000}"/>
    <cellStyle name="xl44" xfId="15" xr:uid="{00000000-0005-0000-0000-00001C000000}"/>
    <cellStyle name="xl45" xfId="17" xr:uid="{00000000-0005-0000-0000-00001D000000}"/>
    <cellStyle name="xl46" xfId="18" xr:uid="{00000000-0005-0000-0000-00001E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86;&#1089;&#1083;&#1077;%20&#1087;&#1088;&#1086;&#1074;&#1077;&#1088;&#1082;&#1080;%20&#1055;&#1077;&#1090;&#1088;&#1086;&#1074;&#1086;&#1081;%20&#1079;&#1072;%201%20&#1082;&#1074;&#1072;&#1088;&#1090;&#1072;&#1083;%202013/&#1055;&#1088;&#1080;&#1083;&#1086;&#1078;&#1077;&#1085;&#1080;&#1077;%201%20&#1076;&#1086;&#1093;&#1086;&#1076;&#1099;%20&#1079;&#1072;%201&#1082;&#1074;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0;&#1085;&#1072;&#1083;&#1080;&#1079;%20&#1073;&#1102;&#1076;&#1078;&#1077;&#1090;&#1072;%202009-2022&#1075;&#1086;&#1076;/&#1048;&#1089;&#1087;&#1086;&#1083;&#1085;&#1077;&#1085;&#1080;&#1077;%20&#1079;&#1072;%20%202023&#1075;&#1086;&#1076;/&#1048;&#1089;&#1087;&#1086;&#1083;&#1085;&#1077;&#1085;&#1080;&#1077;%20&#1079;&#1072;%209&#1084;&#1077;&#1089;&#1103;&#1094;&#1077;&#1074;/&#1042;&#1072;&#1088;&#1080;&#1072;&#1085;&#1090;%20(&#1085;&#1086;&#1074;&#1099;&#1081;%20&#1086;&#1090;%2002.04.2018%2011_09_0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86;&#1089;&#1083;&#1077;%20&#1087;&#1088;&#1086;&#1074;&#1077;&#1088;&#1082;&#1080;%20&#1055;&#1077;&#1090;&#1088;&#1086;&#1074;&#1086;&#1081;%20&#1079;&#1072;%201%20&#1082;&#1074;&#1072;&#1088;&#1090;&#1072;&#1083;%202013/117%20%20&#1042;&#1086;&#1088;&#1086;&#1073;&#1077;&#1081;&#1085;&#1103;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0;&#1085;&#1072;&#1083;&#1080;&#1079;%20&#1073;&#1102;&#1076;&#1078;&#1077;&#1090;&#1072;%202009-2022&#1075;&#1086;&#1076;/&#1053;&#1086;&#1074;&#1072;&#1103;%20&#1080;&#1089;&#1087;&#1086;&#1083;&#1085;&#1077;&#1085;&#1080;&#1077;%20&#1079;&#1072;%206&#1084;%202021/&#1055;&#1088;&#1080;&#1083;&#1086;&#1078;&#1077;&#1085;&#1080;&#1077;%201%20&#1076;&#1086;&#1093;&#1086;&#1076;&#109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 refreshError="1">
        <row r="3">
          <cell r="AD3" t="str">
            <v>Приложение № 1</v>
          </cell>
        </row>
        <row r="4">
          <cell r="R4" t="str">
            <v>к постановлению Воробейнской сельской</v>
          </cell>
        </row>
        <row r="6">
          <cell r="R6" t="str">
            <v>"Об утверждении отчета об исполнении бюджета</v>
          </cell>
        </row>
        <row r="7">
          <cell r="R7" t="str">
            <v>Воробейнского сельского поселения Жирятинского</v>
          </cell>
        </row>
        <row r="8">
          <cell r="R8" t="str">
            <v>муниципального района Брянской области за</v>
          </cell>
        </row>
        <row r="12">
          <cell r="A12" t="str">
            <v>Доходы бюджета Воробейнского сельского поселения Жирятинского муниципального района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9">
          <cell r="R9">
            <v>2555839</v>
          </cell>
          <cell r="AB9">
            <v>0</v>
          </cell>
          <cell r="AC9">
            <v>1393120.36</v>
          </cell>
          <cell r="AD9">
            <v>1393120.36</v>
          </cell>
          <cell r="AE9">
            <v>1393120.36</v>
          </cell>
          <cell r="AF9">
            <v>1162718.6399999999</v>
          </cell>
        </row>
        <row r="10">
          <cell r="R10">
            <v>299100</v>
          </cell>
          <cell r="S10">
            <v>299100</v>
          </cell>
          <cell r="T10">
            <v>299100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255787.65</v>
          </cell>
          <cell r="AA10">
            <v>255787.65</v>
          </cell>
          <cell r="AB10">
            <v>0</v>
          </cell>
          <cell r="AC10">
            <v>255787.65</v>
          </cell>
          <cell r="AD10">
            <v>255787.65</v>
          </cell>
          <cell r="AE10">
            <v>255787.65</v>
          </cell>
          <cell r="AF10">
            <v>43312.35</v>
          </cell>
        </row>
        <row r="11">
          <cell r="R11">
            <v>299100</v>
          </cell>
          <cell r="S11">
            <v>299100</v>
          </cell>
          <cell r="T11">
            <v>299100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255787.65</v>
          </cell>
          <cell r="AA11">
            <v>255787.65</v>
          </cell>
          <cell r="AB11">
            <v>0</v>
          </cell>
          <cell r="AC11">
            <v>255787.65</v>
          </cell>
          <cell r="AD11">
            <v>255787.65</v>
          </cell>
          <cell r="AE11">
            <v>255787.65</v>
          </cell>
          <cell r="AF11">
            <v>43312.35</v>
          </cell>
        </row>
        <row r="13">
          <cell r="R13">
            <v>299100</v>
          </cell>
          <cell r="S13">
            <v>299100</v>
          </cell>
          <cell r="T13">
            <v>299100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244801.94</v>
          </cell>
          <cell r="AA13">
            <v>244801.94</v>
          </cell>
          <cell r="AB13">
            <v>0</v>
          </cell>
          <cell r="AC13">
            <v>244801.94</v>
          </cell>
          <cell r="AD13">
            <v>244801.94</v>
          </cell>
          <cell r="AE13">
            <v>244801.94</v>
          </cell>
          <cell r="AF13">
            <v>54298.06</v>
          </cell>
        </row>
        <row r="21">
          <cell r="AD21">
            <v>10985.73</v>
          </cell>
        </row>
        <row r="22">
          <cell r="R22">
            <v>35400</v>
          </cell>
          <cell r="S22">
            <v>35400</v>
          </cell>
          <cell r="T22">
            <v>35400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9015.2999999999993</v>
          </cell>
          <cell r="AA22">
            <v>9015.2999999999993</v>
          </cell>
          <cell r="AB22">
            <v>0</v>
          </cell>
          <cell r="AC22">
            <v>9015.2999999999993</v>
          </cell>
          <cell r="AD22">
            <v>9015.2999999999993</v>
          </cell>
          <cell r="AE22">
            <v>9015.2999999999993</v>
          </cell>
          <cell r="AF22">
            <v>26384.7</v>
          </cell>
        </row>
        <row r="23">
          <cell r="R23">
            <v>35400</v>
          </cell>
          <cell r="S23">
            <v>35400</v>
          </cell>
          <cell r="T23">
            <v>35400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9015.2999999999993</v>
          </cell>
          <cell r="AA23">
            <v>9015.2999999999993</v>
          </cell>
          <cell r="AB23">
            <v>0</v>
          </cell>
          <cell r="AC23">
            <v>9015.2999999999993</v>
          </cell>
          <cell r="AD23">
            <v>9015.2999999999993</v>
          </cell>
          <cell r="AE23">
            <v>9015.2999999999993</v>
          </cell>
          <cell r="AF23">
            <v>26384.7</v>
          </cell>
        </row>
        <row r="29">
          <cell r="R29">
            <v>2119000</v>
          </cell>
          <cell r="S29">
            <v>2119000</v>
          </cell>
          <cell r="T29">
            <v>2119000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1054717.4099999999</v>
          </cell>
          <cell r="AA29">
            <v>1054717.4099999999</v>
          </cell>
          <cell r="AB29">
            <v>0</v>
          </cell>
          <cell r="AC29">
            <v>1054717.4099999999</v>
          </cell>
          <cell r="AD29">
            <v>1054717.4099999999</v>
          </cell>
          <cell r="AE29">
            <v>1054717.4099999999</v>
          </cell>
          <cell r="AF29">
            <v>1064282.5900000001</v>
          </cell>
        </row>
        <row r="30">
          <cell r="R30">
            <v>98000</v>
          </cell>
          <cell r="S30">
            <v>98000</v>
          </cell>
          <cell r="T30">
            <v>98000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53777.03</v>
          </cell>
          <cell r="AA30">
            <v>53777.03</v>
          </cell>
          <cell r="AB30">
            <v>0</v>
          </cell>
          <cell r="AC30">
            <v>53777.03</v>
          </cell>
          <cell r="AD30">
            <v>53777.03</v>
          </cell>
          <cell r="AE30">
            <v>53777.03</v>
          </cell>
          <cell r="AF30">
            <v>44222.97</v>
          </cell>
        </row>
        <row r="31">
          <cell r="R31">
            <v>98000</v>
          </cell>
          <cell r="S31">
            <v>98000</v>
          </cell>
          <cell r="T31">
            <v>98000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53777.03</v>
          </cell>
          <cell r="AA31">
            <v>53777.03</v>
          </cell>
          <cell r="AB31">
            <v>0</v>
          </cell>
          <cell r="AC31">
            <v>53777.03</v>
          </cell>
          <cell r="AD31">
            <v>53777.03</v>
          </cell>
          <cell r="AE31">
            <v>53777.03</v>
          </cell>
          <cell r="AF31">
            <v>44222.97</v>
          </cell>
        </row>
        <row r="35">
          <cell r="R35">
            <v>2021000</v>
          </cell>
          <cell r="S35">
            <v>2021000</v>
          </cell>
          <cell r="T35">
            <v>2021000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1000940.38</v>
          </cell>
          <cell r="AA35">
            <v>1000940.38</v>
          </cell>
          <cell r="AB35">
            <v>0</v>
          </cell>
          <cell r="AC35">
            <v>1000940.38</v>
          </cell>
          <cell r="AD35">
            <v>1000940.38</v>
          </cell>
          <cell r="AE35">
            <v>1000940.38</v>
          </cell>
          <cell r="AF35">
            <v>1020059.62</v>
          </cell>
        </row>
        <row r="36">
          <cell r="R36">
            <v>1328000</v>
          </cell>
          <cell r="S36">
            <v>1328000</v>
          </cell>
          <cell r="T36">
            <v>1328000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966875.08</v>
          </cell>
          <cell r="AA36">
            <v>966875.08</v>
          </cell>
          <cell r="AB36">
            <v>0</v>
          </cell>
          <cell r="AC36">
            <v>966875.08</v>
          </cell>
          <cell r="AD36">
            <v>966875.08</v>
          </cell>
          <cell r="AE36">
            <v>966875.08</v>
          </cell>
          <cell r="AF36">
            <v>361124.92</v>
          </cell>
        </row>
        <row r="38">
          <cell r="R38">
            <v>1328000</v>
          </cell>
          <cell r="S38">
            <v>1328000</v>
          </cell>
          <cell r="T38">
            <v>1328000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966875.08</v>
          </cell>
          <cell r="AA38">
            <v>966875.08</v>
          </cell>
          <cell r="AB38">
            <v>0</v>
          </cell>
          <cell r="AC38">
            <v>966875.08</v>
          </cell>
          <cell r="AD38">
            <v>966875.08</v>
          </cell>
          <cell r="AE38">
            <v>966875.08</v>
          </cell>
          <cell r="AF38">
            <v>361124.92</v>
          </cell>
        </row>
        <row r="41">
          <cell r="R41">
            <v>693000</v>
          </cell>
          <cell r="S41">
            <v>693000</v>
          </cell>
          <cell r="T41">
            <v>693000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34065.300000000003</v>
          </cell>
          <cell r="AA41">
            <v>34065.300000000003</v>
          </cell>
          <cell r="AB41">
            <v>0</v>
          </cell>
          <cell r="AC41">
            <v>34065.300000000003</v>
          </cell>
          <cell r="AD41">
            <v>34065.300000000003</v>
          </cell>
          <cell r="AE41">
            <v>34065.300000000003</v>
          </cell>
          <cell r="AF41">
            <v>658934.69999999995</v>
          </cell>
        </row>
        <row r="42">
          <cell r="R42">
            <v>693000</v>
          </cell>
          <cell r="S42">
            <v>693000</v>
          </cell>
          <cell r="T42">
            <v>693000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34065.300000000003</v>
          </cell>
          <cell r="AA42">
            <v>34065.300000000003</v>
          </cell>
          <cell r="AB42">
            <v>0</v>
          </cell>
          <cell r="AC42">
            <v>34065.300000000003</v>
          </cell>
          <cell r="AD42">
            <v>34065.300000000003</v>
          </cell>
          <cell r="AE42">
            <v>34065.300000000003</v>
          </cell>
          <cell r="AF42">
            <v>658934.69999999995</v>
          </cell>
        </row>
        <row r="73">
          <cell r="R73">
            <v>5513286.6600000001</v>
          </cell>
          <cell r="S73">
            <v>5513286.6600000001</v>
          </cell>
          <cell r="T73">
            <v>5513286.6600000001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69660.72</v>
          </cell>
          <cell r="Z73">
            <v>4641246.09</v>
          </cell>
          <cell r="AA73">
            <v>4571585.37</v>
          </cell>
          <cell r="AB73">
            <v>69660.72</v>
          </cell>
          <cell r="AC73">
            <v>4641246.09</v>
          </cell>
          <cell r="AD73">
            <v>4571585.37</v>
          </cell>
          <cell r="AE73">
            <v>4571585.37</v>
          </cell>
          <cell r="AF73">
            <v>941701.29</v>
          </cell>
        </row>
        <row r="74">
          <cell r="R74">
            <v>5513286.6600000001</v>
          </cell>
          <cell r="S74">
            <v>5513286.6600000001</v>
          </cell>
          <cell r="T74">
            <v>5513286.6600000001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4571585.37</v>
          </cell>
          <cell r="AA74">
            <v>4571585.37</v>
          </cell>
          <cell r="AB74">
            <v>0</v>
          </cell>
          <cell r="AC74">
            <v>4571585.37</v>
          </cell>
          <cell r="AD74">
            <v>4571585.37</v>
          </cell>
          <cell r="AE74">
            <v>4571585.37</v>
          </cell>
          <cell r="AF74">
            <v>941701.29</v>
          </cell>
        </row>
        <row r="77">
          <cell r="R77">
            <v>170000</v>
          </cell>
          <cell r="S77">
            <v>170000</v>
          </cell>
          <cell r="T77">
            <v>170000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131505.53</v>
          </cell>
          <cell r="AA77">
            <v>131505.53</v>
          </cell>
          <cell r="AB77">
            <v>0</v>
          </cell>
          <cell r="AC77">
            <v>131505.53</v>
          </cell>
          <cell r="AD77">
            <v>131505.53</v>
          </cell>
          <cell r="AE77">
            <v>131505.53</v>
          </cell>
          <cell r="AF77">
            <v>38494.47</v>
          </cell>
        </row>
        <row r="78">
          <cell r="R78">
            <v>170000</v>
          </cell>
          <cell r="S78">
            <v>170000</v>
          </cell>
          <cell r="T78">
            <v>170000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131505.53</v>
          </cell>
          <cell r="AA78">
            <v>131505.53</v>
          </cell>
          <cell r="AB78">
            <v>0</v>
          </cell>
          <cell r="AC78">
            <v>131505.53</v>
          </cell>
          <cell r="AD78">
            <v>131505.53</v>
          </cell>
          <cell r="AE78">
            <v>131505.53</v>
          </cell>
          <cell r="AF78">
            <v>38494.47</v>
          </cell>
        </row>
        <row r="79">
          <cell r="R79">
            <v>577683.73</v>
          </cell>
          <cell r="S79">
            <v>577683.73</v>
          </cell>
          <cell r="T79">
            <v>577683.73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577683.73</v>
          </cell>
          <cell r="AA79">
            <v>577683.73</v>
          </cell>
          <cell r="AB79">
            <v>0</v>
          </cell>
          <cell r="AC79">
            <v>577683.73</v>
          </cell>
          <cell r="AD79">
            <v>577683.73</v>
          </cell>
          <cell r="AE79">
            <v>577683.73</v>
          </cell>
          <cell r="AF79">
            <v>0</v>
          </cell>
        </row>
        <row r="80">
          <cell r="R80">
            <v>577683.73</v>
          </cell>
          <cell r="S80">
            <v>577683.73</v>
          </cell>
          <cell r="T80">
            <v>577683.73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577683.73</v>
          </cell>
          <cell r="AA80">
            <v>577683.73</v>
          </cell>
          <cell r="AB80">
            <v>0</v>
          </cell>
          <cell r="AC80">
            <v>577683.73</v>
          </cell>
          <cell r="AD80">
            <v>577683.73</v>
          </cell>
          <cell r="AE80">
            <v>577683.73</v>
          </cell>
          <cell r="AF80">
            <v>0</v>
          </cell>
        </row>
        <row r="81">
          <cell r="R81">
            <v>577683.73</v>
          </cell>
          <cell r="S81">
            <v>577683.73</v>
          </cell>
          <cell r="T81">
            <v>577683.73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577683.73</v>
          </cell>
          <cell r="AA81">
            <v>577683.73</v>
          </cell>
          <cell r="AB81">
            <v>0</v>
          </cell>
          <cell r="AC81">
            <v>577683.73</v>
          </cell>
          <cell r="AD81">
            <v>577683.73</v>
          </cell>
          <cell r="AE81">
            <v>577683.73</v>
          </cell>
          <cell r="AF81">
            <v>0</v>
          </cell>
        </row>
        <row r="86">
          <cell r="R86">
            <v>114948.89</v>
          </cell>
          <cell r="S86">
            <v>114948.89</v>
          </cell>
          <cell r="T86">
            <v>114948.89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86211.66</v>
          </cell>
          <cell r="AA86">
            <v>86211.66</v>
          </cell>
          <cell r="AB86">
            <v>0</v>
          </cell>
          <cell r="AC86">
            <v>86211.66</v>
          </cell>
          <cell r="AD86">
            <v>86211.66</v>
          </cell>
          <cell r="AE86">
            <v>86211.66</v>
          </cell>
          <cell r="AF86">
            <v>28737.23</v>
          </cell>
        </row>
        <row r="87">
          <cell r="R87">
            <v>114948.89</v>
          </cell>
          <cell r="S87">
            <v>114948.89</v>
          </cell>
          <cell r="T87">
            <v>114948.89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86211.66</v>
          </cell>
          <cell r="AA87">
            <v>86211.66</v>
          </cell>
          <cell r="AB87">
            <v>0</v>
          </cell>
          <cell r="AC87">
            <v>86211.66</v>
          </cell>
          <cell r="AD87">
            <v>86211.66</v>
          </cell>
          <cell r="AE87">
            <v>86211.66</v>
          </cell>
          <cell r="AF87">
            <v>28737.23</v>
          </cell>
        </row>
        <row r="88">
          <cell r="R88">
            <v>114948.89</v>
          </cell>
          <cell r="S88">
            <v>114948.89</v>
          </cell>
          <cell r="T88">
            <v>114948.89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86211.66</v>
          </cell>
          <cell r="AA88">
            <v>86211.66</v>
          </cell>
          <cell r="AB88">
            <v>0</v>
          </cell>
          <cell r="AC88">
            <v>86211.66</v>
          </cell>
          <cell r="AD88">
            <v>86211.66</v>
          </cell>
          <cell r="AE88">
            <v>86211.66</v>
          </cell>
          <cell r="AF88">
            <v>28737.23</v>
          </cell>
        </row>
        <row r="91">
          <cell r="R91">
            <v>4650654.04</v>
          </cell>
          <cell r="S91">
            <v>4650654.04</v>
          </cell>
          <cell r="T91">
            <v>4650654.04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3776184.45</v>
          </cell>
          <cell r="AA91">
            <v>3776184.45</v>
          </cell>
          <cell r="AB91">
            <v>0</v>
          </cell>
          <cell r="AC91">
            <v>3776184.45</v>
          </cell>
          <cell r="AD91">
            <v>3776184.45</v>
          </cell>
          <cell r="AE91">
            <v>3776184.45</v>
          </cell>
          <cell r="AF91">
            <v>874469.59</v>
          </cell>
        </row>
        <row r="92">
          <cell r="R92">
            <v>4650654.04</v>
          </cell>
          <cell r="S92">
            <v>4650654.04</v>
          </cell>
          <cell r="T92">
            <v>4650654.04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3776184.45</v>
          </cell>
          <cell r="AA92">
            <v>3776184.45</v>
          </cell>
          <cell r="AB92">
            <v>0</v>
          </cell>
          <cell r="AC92">
            <v>3776184.45</v>
          </cell>
          <cell r="AD92">
            <v>3776184.45</v>
          </cell>
          <cell r="AE92">
            <v>3776184.45</v>
          </cell>
          <cell r="AF92">
            <v>874469.59</v>
          </cell>
        </row>
        <row r="93">
          <cell r="R93">
            <v>4650654.04</v>
          </cell>
          <cell r="S93">
            <v>4650654.04</v>
          </cell>
          <cell r="T93">
            <v>4650654.04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3776184.45</v>
          </cell>
          <cell r="AA93">
            <v>3776184.45</v>
          </cell>
          <cell r="AB93">
            <v>0</v>
          </cell>
          <cell r="AC93">
            <v>3776184.45</v>
          </cell>
          <cell r="AD93">
            <v>3776184.45</v>
          </cell>
          <cell r="AE93">
            <v>3776184.45</v>
          </cell>
          <cell r="AF93">
            <v>874469.59</v>
          </cell>
        </row>
        <row r="98">
          <cell r="R98">
            <v>8069125.6600000001</v>
          </cell>
          <cell r="S98">
            <v>8069125.6600000001</v>
          </cell>
          <cell r="T98">
            <v>8069125.6600000001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69660.72</v>
          </cell>
          <cell r="Z98">
            <v>6034366.4500000002</v>
          </cell>
          <cell r="AA98">
            <v>5964705.7300000004</v>
          </cell>
          <cell r="AB98">
            <v>69660.72</v>
          </cell>
          <cell r="AC98">
            <v>6034366.4500000002</v>
          </cell>
          <cell r="AD98">
            <v>5964705.7300000004</v>
          </cell>
          <cell r="AE98">
            <v>5964705.7300000004</v>
          </cell>
          <cell r="AF98">
            <v>2104419.9300000002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52">
          <cell r="A52" t="str">
            <v xml:space="preserve">  Субсидии бюджетам бюджетной системы Российской Федерации (межбюджетные субсидии)</v>
          </cell>
        </row>
        <row r="53">
          <cell r="A53" t="str">
            <v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    </cell>
        </row>
        <row r="54">
          <cell r="A54" t="str">
            <v xml:space="preserve"> 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37">
          <cell r="B37" t="str">
            <v>Субвенции бюджетам бюджетной системы Российской Федерации</v>
          </cell>
        </row>
        <row r="40">
          <cell r="B40" t="str">
            <v xml:space="preserve">              Иные межбюджетные трансферты</v>
          </cell>
        </row>
        <row r="41">
          <cell r="B41" t="str">
    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    </cell>
        </row>
        <row r="43">
          <cell r="B43" t="str">
            <v>Межбюджетные трансферты, передаваемые бюджетам сельских поселений из бюджетов муниципальных  районов на осуществление части полномочий по решению вопросов местного значения в соответствии с заключенными соглашениями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2:AM56"/>
  <sheetViews>
    <sheetView showGridLines="0" showZeros="0" tabSelected="1" view="pageBreakPreview" topLeftCell="A58" zoomScale="110" zoomScaleNormal="100" zoomScaleSheetLayoutView="110" workbookViewId="0">
      <selection activeCell="B18" sqref="B18"/>
    </sheetView>
  </sheetViews>
  <sheetFormatPr defaultRowHeight="15" outlineLevelRow="6" x14ac:dyDescent="0.25"/>
  <cols>
    <col min="1" max="1" width="26.42578125" style="1" customWidth="1"/>
    <col min="2" max="2" width="47.28515625" style="1" customWidth="1"/>
    <col min="3" max="15" width="9.140625" style="1" hidden="1" customWidth="1"/>
    <col min="16" max="16" width="15.7109375" style="1" hidden="1" customWidth="1"/>
    <col min="17" max="17" width="9.140625" style="1" hidden="1" customWidth="1"/>
    <col min="18" max="18" width="15.7109375" style="1" customWidth="1"/>
    <col min="19" max="26" width="9.140625" style="1" hidden="1"/>
    <col min="27" max="27" width="15.7109375" style="1" customWidth="1"/>
    <col min="28" max="29" width="9.140625" style="1" hidden="1"/>
    <col min="30" max="30" width="15.5703125" style="1" hidden="1" customWidth="1"/>
    <col min="31" max="31" width="9.140625" style="1" hidden="1" customWidth="1"/>
    <col min="32" max="32" width="15.7109375" style="1" hidden="1" customWidth="1"/>
    <col min="33" max="33" width="15.7109375" style="1" customWidth="1"/>
    <col min="34" max="37" width="9.140625" style="1" hidden="1"/>
    <col min="38" max="38" width="9.140625" style="1" customWidth="1"/>
    <col min="39" max="16384" width="9.140625" style="1"/>
  </cols>
  <sheetData>
    <row r="2" spans="1:38" x14ac:dyDescent="0.25">
      <c r="AA2" s="38" t="str">
        <f>[1]Документ!$AD$3</f>
        <v>Приложение № 1</v>
      </c>
      <c r="AB2" s="38"/>
      <c r="AC2" s="38"/>
      <c r="AD2" s="38"/>
      <c r="AE2" s="38"/>
      <c r="AF2" s="38"/>
      <c r="AG2" s="38"/>
    </row>
    <row r="3" spans="1:38" x14ac:dyDescent="0.25">
      <c r="R3" s="39" t="str">
        <f>[1]Документ!$R$4</f>
        <v>к постановлению Воробейнской сельской</v>
      </c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1:38" x14ac:dyDescent="0.25">
      <c r="R4" s="39" t="s">
        <v>123</v>
      </c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</row>
    <row r="5" spans="1:38" x14ac:dyDescent="0.25">
      <c r="R5" s="39" t="str">
        <f>[1]Документ!$R$6</f>
        <v>"Об утверждении отчета об исполнении бюджета</v>
      </c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38" x14ac:dyDescent="0.25">
      <c r="R6" s="39" t="str">
        <f>[1]Документ!$R$7</f>
        <v>Воробейнского сельского поселения Жирятинского</v>
      </c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7" t="str">
        <f>[1]Документ!$R$8</f>
        <v>муниципального района Брянской области за</v>
      </c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2"/>
      <c r="AI7" s="2"/>
      <c r="AJ7" s="2"/>
      <c r="AK7" s="2"/>
      <c r="AL7" s="3"/>
    </row>
    <row r="8" spans="1:38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7" t="s">
        <v>119</v>
      </c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2"/>
      <c r="AI8" s="2"/>
      <c r="AJ8" s="2"/>
      <c r="AK8" s="2"/>
      <c r="AL8" s="3"/>
    </row>
    <row r="9" spans="1:38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2"/>
      <c r="AI9" s="2"/>
      <c r="AJ9" s="2"/>
      <c r="AK9" s="2"/>
      <c r="AL9" s="3"/>
    </row>
    <row r="10" spans="1:38" ht="15.75" x14ac:dyDescent="0.25">
      <c r="A10" s="40" t="str">
        <f>[1]Документ!$A$12</f>
        <v>Доходы бюджета Воробейнского сельского поселения Жирятинского муниципального района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5"/>
      <c r="AK10" s="5"/>
      <c r="AL10" s="3"/>
    </row>
    <row r="11" spans="1:38" ht="15.75" x14ac:dyDescent="0.25">
      <c r="A11" s="41" t="s">
        <v>120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6"/>
      <c r="AK11" s="6"/>
      <c r="AL11" s="3"/>
    </row>
    <row r="12" spans="1:38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3"/>
    </row>
    <row r="13" spans="1:38" x14ac:dyDescent="0.25">
      <c r="A13" s="43" t="s">
        <v>0</v>
      </c>
      <c r="B13" s="45" t="s">
        <v>1</v>
      </c>
      <c r="C13" s="47" t="s">
        <v>2</v>
      </c>
      <c r="D13" s="49" t="s">
        <v>2</v>
      </c>
      <c r="E13" s="61" t="s">
        <v>2</v>
      </c>
      <c r="F13" s="51" t="s">
        <v>3</v>
      </c>
      <c r="G13" s="52"/>
      <c r="H13" s="52"/>
      <c r="I13" s="51" t="s">
        <v>4</v>
      </c>
      <c r="J13" s="52"/>
      <c r="K13" s="52"/>
      <c r="L13" s="53" t="s">
        <v>2</v>
      </c>
      <c r="M13" s="53" t="s">
        <v>2</v>
      </c>
      <c r="N13" s="53" t="s">
        <v>2</v>
      </c>
      <c r="O13" s="53" t="s">
        <v>2</v>
      </c>
      <c r="P13" s="53" t="s">
        <v>5</v>
      </c>
      <c r="Q13" s="53" t="s">
        <v>2</v>
      </c>
      <c r="R13" s="53" t="s">
        <v>76</v>
      </c>
      <c r="S13" s="53" t="s">
        <v>2</v>
      </c>
      <c r="T13" s="53" t="s">
        <v>2</v>
      </c>
      <c r="U13" s="53" t="s">
        <v>2</v>
      </c>
      <c r="V13" s="53" t="s">
        <v>2</v>
      </c>
      <c r="W13" s="53" t="s">
        <v>2</v>
      </c>
      <c r="X13" s="53" t="s">
        <v>2</v>
      </c>
      <c r="Y13" s="63" t="s">
        <v>77</v>
      </c>
      <c r="Z13" s="64"/>
      <c r="AA13" s="65"/>
      <c r="AB13" s="51" t="s">
        <v>6</v>
      </c>
      <c r="AC13" s="52"/>
      <c r="AD13" s="52"/>
      <c r="AE13" s="7" t="s">
        <v>2</v>
      </c>
      <c r="AF13" s="55" t="s">
        <v>78</v>
      </c>
      <c r="AG13" s="56"/>
      <c r="AH13" s="51" t="s">
        <v>7</v>
      </c>
      <c r="AI13" s="52"/>
      <c r="AJ13" s="51" t="s">
        <v>8</v>
      </c>
      <c r="AK13" s="52"/>
      <c r="AL13" s="3"/>
    </row>
    <row r="14" spans="1:38" ht="24.75" customHeight="1" x14ac:dyDescent="0.25">
      <c r="A14" s="44"/>
      <c r="B14" s="46"/>
      <c r="C14" s="48"/>
      <c r="D14" s="50"/>
      <c r="E14" s="62"/>
      <c r="F14" s="8" t="s">
        <v>2</v>
      </c>
      <c r="G14" s="8" t="s">
        <v>2</v>
      </c>
      <c r="H14" s="8" t="s">
        <v>2</v>
      </c>
      <c r="I14" s="8" t="s">
        <v>2</v>
      </c>
      <c r="J14" s="8" t="s">
        <v>2</v>
      </c>
      <c r="K14" s="8" t="s">
        <v>2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66"/>
      <c r="Z14" s="67"/>
      <c r="AA14" s="68"/>
      <c r="AB14" s="8" t="s">
        <v>2</v>
      </c>
      <c r="AC14" s="8" t="s">
        <v>2</v>
      </c>
      <c r="AD14" s="8" t="s">
        <v>9</v>
      </c>
      <c r="AE14" s="8"/>
      <c r="AF14" s="57"/>
      <c r="AG14" s="58"/>
      <c r="AH14" s="8" t="s">
        <v>2</v>
      </c>
      <c r="AI14" s="8" t="s">
        <v>2</v>
      </c>
      <c r="AJ14" s="8" t="s">
        <v>2</v>
      </c>
      <c r="AK14" s="8" t="s">
        <v>2</v>
      </c>
      <c r="AL14" s="3"/>
    </row>
    <row r="15" spans="1:38" x14ac:dyDescent="0.25">
      <c r="A15" s="9" t="s">
        <v>79</v>
      </c>
      <c r="B15" s="10" t="s">
        <v>11</v>
      </c>
      <c r="C15" s="11" t="s">
        <v>10</v>
      </c>
      <c r="D15" s="11"/>
      <c r="E15" s="11"/>
      <c r="F15" s="12"/>
      <c r="G15" s="11"/>
      <c r="H15" s="11"/>
      <c r="I15" s="11"/>
      <c r="J15" s="11"/>
      <c r="K15" s="11"/>
      <c r="L15" s="11"/>
      <c r="M15" s="11"/>
      <c r="N15" s="11"/>
      <c r="O15" s="13">
        <v>0</v>
      </c>
      <c r="P15" s="13">
        <v>2560839</v>
      </c>
      <c r="Q15" s="13">
        <v>0</v>
      </c>
      <c r="R15" s="14">
        <f>R16+R21+R24+R32+R36</f>
        <v>2555839</v>
      </c>
      <c r="S15" s="14">
        <f t="shared" ref="S15:AA15" si="0">S16+S21+S24+S32+S36</f>
        <v>2555839</v>
      </c>
      <c r="T15" s="14">
        <f t="shared" si="0"/>
        <v>2555839</v>
      </c>
      <c r="U15" s="14">
        <f t="shared" si="0"/>
        <v>0</v>
      </c>
      <c r="V15" s="14">
        <f t="shared" si="0"/>
        <v>0</v>
      </c>
      <c r="W15" s="14">
        <f t="shared" si="0"/>
        <v>0</v>
      </c>
      <c r="X15" s="14">
        <f t="shared" si="0"/>
        <v>0</v>
      </c>
      <c r="Y15" s="14">
        <f t="shared" si="0"/>
        <v>0</v>
      </c>
      <c r="Z15" s="14">
        <f t="shared" si="0"/>
        <v>1323120.3599999999</v>
      </c>
      <c r="AA15" s="14">
        <f t="shared" si="0"/>
        <v>1393120.3599999999</v>
      </c>
      <c r="AB15" s="14">
        <f>[2]Документ!AB9</f>
        <v>0</v>
      </c>
      <c r="AC15" s="14">
        <f>[2]Документ!AC9</f>
        <v>1393120.36</v>
      </c>
      <c r="AD15" s="14">
        <f>[2]Документ!AD9</f>
        <v>1393120.36</v>
      </c>
      <c r="AE15" s="14">
        <f>[2]Документ!AE9</f>
        <v>1393120.36</v>
      </c>
      <c r="AF15" s="14">
        <f>[2]Документ!AF9</f>
        <v>1162718.6399999999</v>
      </c>
      <c r="AG15" s="15">
        <f>AA15/R15</f>
        <v>0.54507359814135392</v>
      </c>
      <c r="AH15" s="16">
        <v>2106556.5</v>
      </c>
      <c r="AI15" s="17">
        <v>0.17739596280750175</v>
      </c>
      <c r="AJ15" s="16">
        <v>0</v>
      </c>
      <c r="AK15" s="17"/>
      <c r="AL15" s="3"/>
    </row>
    <row r="16" spans="1:38" outlineLevel="1" x14ac:dyDescent="0.25">
      <c r="A16" s="18" t="s">
        <v>80</v>
      </c>
      <c r="B16" s="19" t="s">
        <v>13</v>
      </c>
      <c r="C16" s="20" t="s">
        <v>12</v>
      </c>
      <c r="D16" s="20"/>
      <c r="E16" s="20"/>
      <c r="F16" s="21"/>
      <c r="G16" s="20"/>
      <c r="H16" s="20"/>
      <c r="I16" s="20"/>
      <c r="J16" s="20"/>
      <c r="K16" s="20"/>
      <c r="L16" s="20"/>
      <c r="M16" s="20"/>
      <c r="N16" s="20"/>
      <c r="O16" s="13">
        <v>0</v>
      </c>
      <c r="P16" s="13">
        <v>299100</v>
      </c>
      <c r="Q16" s="13">
        <v>0</v>
      </c>
      <c r="R16" s="22">
        <f>[2]Документ!R10</f>
        <v>299100</v>
      </c>
      <c r="S16" s="22">
        <f>[2]Документ!S10</f>
        <v>299100</v>
      </c>
      <c r="T16" s="22">
        <f>[2]Документ!T10</f>
        <v>299100</v>
      </c>
      <c r="U16" s="22">
        <f>[2]Документ!U10</f>
        <v>0</v>
      </c>
      <c r="V16" s="22">
        <f>[2]Документ!V10</f>
        <v>0</v>
      </c>
      <c r="W16" s="22">
        <f>[2]Документ!W10</f>
        <v>0</v>
      </c>
      <c r="X16" s="22">
        <f>[2]Документ!X10</f>
        <v>0</v>
      </c>
      <c r="Y16" s="22">
        <f>[2]Документ!Y10</f>
        <v>0</v>
      </c>
      <c r="Z16" s="22">
        <f>[2]Документ!Z10</f>
        <v>255787.65</v>
      </c>
      <c r="AA16" s="22">
        <f>[2]Документ!AA10</f>
        <v>255787.65</v>
      </c>
      <c r="AB16" s="22">
        <f>[2]Документ!AB10</f>
        <v>0</v>
      </c>
      <c r="AC16" s="22">
        <f>[2]Документ!AC10</f>
        <v>255787.65</v>
      </c>
      <c r="AD16" s="22">
        <f>[2]Документ!AD10</f>
        <v>255787.65</v>
      </c>
      <c r="AE16" s="22">
        <f>[2]Документ!AE10</f>
        <v>255787.65</v>
      </c>
      <c r="AF16" s="22">
        <f>[2]Документ!AF10</f>
        <v>43312.35</v>
      </c>
      <c r="AG16" s="15">
        <f>AA16/R16</f>
        <v>0.85519107321965893</v>
      </c>
      <c r="AH16" s="16">
        <v>224269.3</v>
      </c>
      <c r="AI16" s="17">
        <v>0.25018622534269475</v>
      </c>
      <c r="AJ16" s="16">
        <v>0</v>
      </c>
      <c r="AK16" s="17"/>
      <c r="AL16" s="3"/>
    </row>
    <row r="17" spans="1:38" outlineLevel="2" x14ac:dyDescent="0.25">
      <c r="A17" s="18" t="s">
        <v>81</v>
      </c>
      <c r="B17" s="19" t="s">
        <v>15</v>
      </c>
      <c r="C17" s="20" t="s">
        <v>14</v>
      </c>
      <c r="D17" s="20"/>
      <c r="E17" s="20"/>
      <c r="F17" s="21"/>
      <c r="G17" s="20"/>
      <c r="H17" s="20"/>
      <c r="I17" s="20"/>
      <c r="J17" s="20"/>
      <c r="K17" s="20"/>
      <c r="L17" s="20"/>
      <c r="M17" s="20"/>
      <c r="N17" s="20"/>
      <c r="O17" s="13">
        <v>0</v>
      </c>
      <c r="P17" s="13">
        <v>299100</v>
      </c>
      <c r="Q17" s="13">
        <v>0</v>
      </c>
      <c r="R17" s="22">
        <f>[2]Документ!R11</f>
        <v>299100</v>
      </c>
      <c r="S17" s="22">
        <f>[2]Документ!S11</f>
        <v>299100</v>
      </c>
      <c r="T17" s="22">
        <f>[2]Документ!T11</f>
        <v>299100</v>
      </c>
      <c r="U17" s="22">
        <f>[2]Документ!U11</f>
        <v>0</v>
      </c>
      <c r="V17" s="22">
        <f>[2]Документ!V11</f>
        <v>0</v>
      </c>
      <c r="W17" s="22">
        <f>[2]Документ!W11</f>
        <v>0</v>
      </c>
      <c r="X17" s="22">
        <f>[2]Документ!X11</f>
        <v>0</v>
      </c>
      <c r="Y17" s="22">
        <f>[2]Документ!Y11</f>
        <v>0</v>
      </c>
      <c r="Z17" s="22">
        <f>[2]Документ!Z11</f>
        <v>255787.65</v>
      </c>
      <c r="AA17" s="22">
        <f>[2]Документ!AA11</f>
        <v>255787.65</v>
      </c>
      <c r="AB17" s="22">
        <f>[2]Документ!AB11</f>
        <v>0</v>
      </c>
      <c r="AC17" s="22">
        <f>[2]Документ!AC11</f>
        <v>255787.65</v>
      </c>
      <c r="AD17" s="22">
        <f>[2]Документ!AD11</f>
        <v>255787.65</v>
      </c>
      <c r="AE17" s="22">
        <f>[2]Документ!AE11</f>
        <v>255787.65</v>
      </c>
      <c r="AF17" s="22">
        <f>[2]Документ!AF11</f>
        <v>43312.35</v>
      </c>
      <c r="AG17" s="15">
        <f>AA17/R17</f>
        <v>0.85519107321965893</v>
      </c>
      <c r="AH17" s="16">
        <v>224269.3</v>
      </c>
      <c r="AI17" s="17">
        <v>0.25018622534269475</v>
      </c>
      <c r="AJ17" s="16">
        <v>0</v>
      </c>
      <c r="AK17" s="17"/>
      <c r="AL17" s="3"/>
    </row>
    <row r="18" spans="1:38" ht="113.25" customHeight="1" outlineLevel="6" x14ac:dyDescent="0.25">
      <c r="A18" s="18" t="s">
        <v>102</v>
      </c>
      <c r="B18" s="19" t="s">
        <v>124</v>
      </c>
      <c r="C18" s="20" t="s">
        <v>16</v>
      </c>
      <c r="D18" s="20"/>
      <c r="E18" s="20"/>
      <c r="F18" s="21"/>
      <c r="G18" s="20"/>
      <c r="H18" s="20"/>
      <c r="I18" s="20"/>
      <c r="J18" s="20"/>
      <c r="K18" s="20"/>
      <c r="L18" s="20"/>
      <c r="M18" s="20"/>
      <c r="N18" s="20"/>
      <c r="O18" s="13">
        <v>0</v>
      </c>
      <c r="P18" s="13">
        <v>299100</v>
      </c>
      <c r="Q18" s="13">
        <v>0</v>
      </c>
      <c r="R18" s="22">
        <f>[2]Документ!R13</f>
        <v>299100</v>
      </c>
      <c r="S18" s="22">
        <f>[2]Документ!S13</f>
        <v>299100</v>
      </c>
      <c r="T18" s="22">
        <f>[2]Документ!T13</f>
        <v>299100</v>
      </c>
      <c r="U18" s="22">
        <f>[2]Документ!U13</f>
        <v>0</v>
      </c>
      <c r="V18" s="22">
        <f>[2]Документ!V13</f>
        <v>0</v>
      </c>
      <c r="W18" s="22">
        <f>[2]Документ!W13</f>
        <v>0</v>
      </c>
      <c r="X18" s="22">
        <f>[2]Документ!X13</f>
        <v>0</v>
      </c>
      <c r="Y18" s="22">
        <f>[2]Документ!Y13</f>
        <v>0</v>
      </c>
      <c r="Z18" s="22">
        <f>[2]Документ!Z13</f>
        <v>244801.94</v>
      </c>
      <c r="AA18" s="22">
        <f>[2]Документ!AA13</f>
        <v>244801.94</v>
      </c>
      <c r="AB18" s="22">
        <f>[2]Документ!AB13</f>
        <v>0</v>
      </c>
      <c r="AC18" s="22">
        <f>[2]Документ!AC13</f>
        <v>244801.94</v>
      </c>
      <c r="AD18" s="22">
        <f>[2]Документ!AD13</f>
        <v>244801.94</v>
      </c>
      <c r="AE18" s="22">
        <f>[2]Документ!AE13</f>
        <v>244801.94</v>
      </c>
      <c r="AF18" s="22">
        <f>[2]Документ!AF13</f>
        <v>54298.06</v>
      </c>
      <c r="AG18" s="15">
        <f>AA18/R18</f>
        <v>0.81846185222333667</v>
      </c>
      <c r="AH18" s="16">
        <v>299100</v>
      </c>
      <c r="AI18" s="17">
        <v>0</v>
      </c>
      <c r="AJ18" s="16">
        <v>0</v>
      </c>
      <c r="AK18" s="17"/>
      <c r="AL18" s="3"/>
    </row>
    <row r="19" spans="1:38" ht="114.75" outlineLevel="5" x14ac:dyDescent="0.25">
      <c r="A19" s="18" t="s">
        <v>103</v>
      </c>
      <c r="B19" s="19" t="s">
        <v>18</v>
      </c>
      <c r="C19" s="20" t="s">
        <v>17</v>
      </c>
      <c r="D19" s="20"/>
      <c r="E19" s="20"/>
      <c r="F19" s="21"/>
      <c r="G19" s="20"/>
      <c r="H19" s="20"/>
      <c r="I19" s="20"/>
      <c r="J19" s="20"/>
      <c r="K19" s="20"/>
      <c r="L19" s="20"/>
      <c r="M19" s="20"/>
      <c r="N19" s="20"/>
      <c r="O19" s="13">
        <v>0</v>
      </c>
      <c r="P19" s="13">
        <v>0</v>
      </c>
      <c r="Q19" s="13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-0.02</v>
      </c>
      <c r="AA19" s="22">
        <v>-0.02</v>
      </c>
      <c r="AB19" s="22">
        <v>0</v>
      </c>
      <c r="AC19" s="22">
        <v>-0.02</v>
      </c>
      <c r="AD19" s="22">
        <v>-0.02</v>
      </c>
      <c r="AE19" s="22">
        <v>-0.02</v>
      </c>
      <c r="AF19" s="22">
        <v>0.02</v>
      </c>
      <c r="AG19" s="15"/>
      <c r="AH19" s="16">
        <v>0.02</v>
      </c>
      <c r="AI19" s="17"/>
      <c r="AJ19" s="16">
        <v>0</v>
      </c>
      <c r="AK19" s="17"/>
      <c r="AL19" s="3"/>
    </row>
    <row r="20" spans="1:38" ht="51" outlineLevel="6" x14ac:dyDescent="0.25">
      <c r="A20" s="23" t="s">
        <v>104</v>
      </c>
      <c r="B20" s="19" t="s">
        <v>20</v>
      </c>
      <c r="C20" s="20" t="s">
        <v>19</v>
      </c>
      <c r="D20" s="20"/>
      <c r="E20" s="20"/>
      <c r="F20" s="21"/>
      <c r="G20" s="20"/>
      <c r="H20" s="20"/>
      <c r="I20" s="20"/>
      <c r="J20" s="20"/>
      <c r="K20" s="20"/>
      <c r="L20" s="20"/>
      <c r="M20" s="20"/>
      <c r="N20" s="20"/>
      <c r="O20" s="13">
        <v>0</v>
      </c>
      <c r="P20" s="13">
        <v>0</v>
      </c>
      <c r="Q20" s="13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573.41999999999996</v>
      </c>
      <c r="AA20" s="22">
        <f>[2]Документ!$AD$21</f>
        <v>10985.73</v>
      </c>
      <c r="AB20" s="22">
        <v>0</v>
      </c>
      <c r="AC20" s="22">
        <v>573.41999999999996</v>
      </c>
      <c r="AD20" s="22">
        <v>573.41999999999996</v>
      </c>
      <c r="AE20" s="22">
        <v>573.41999999999996</v>
      </c>
      <c r="AF20" s="22">
        <v>-573.41999999999996</v>
      </c>
      <c r="AG20" s="15"/>
      <c r="AH20" s="16">
        <v>-573.41999999999996</v>
      </c>
      <c r="AI20" s="17"/>
      <c r="AJ20" s="16">
        <v>0</v>
      </c>
      <c r="AK20" s="17"/>
      <c r="AL20" s="3"/>
    </row>
    <row r="21" spans="1:38" outlineLevel="1" x14ac:dyDescent="0.25">
      <c r="A21" s="18" t="s">
        <v>82</v>
      </c>
      <c r="B21" s="19" t="s">
        <v>22</v>
      </c>
      <c r="C21" s="20" t="s">
        <v>21</v>
      </c>
      <c r="D21" s="20"/>
      <c r="E21" s="20"/>
      <c r="F21" s="21"/>
      <c r="G21" s="20"/>
      <c r="H21" s="20"/>
      <c r="I21" s="20"/>
      <c r="J21" s="20"/>
      <c r="K21" s="20"/>
      <c r="L21" s="20"/>
      <c r="M21" s="20"/>
      <c r="N21" s="20"/>
      <c r="O21" s="13">
        <v>0</v>
      </c>
      <c r="P21" s="13">
        <v>35400</v>
      </c>
      <c r="Q21" s="13">
        <v>0</v>
      </c>
      <c r="R21" s="22">
        <f>[2]Документ!R22</f>
        <v>35400</v>
      </c>
      <c r="S21" s="22">
        <f>[2]Документ!S22</f>
        <v>35400</v>
      </c>
      <c r="T21" s="22">
        <f>[2]Документ!T22</f>
        <v>35400</v>
      </c>
      <c r="U21" s="22">
        <f>[2]Документ!U22</f>
        <v>0</v>
      </c>
      <c r="V21" s="22">
        <f>[2]Документ!V22</f>
        <v>0</v>
      </c>
      <c r="W21" s="22">
        <f>[2]Документ!W22</f>
        <v>0</v>
      </c>
      <c r="X21" s="22">
        <f>[2]Документ!X22</f>
        <v>0</v>
      </c>
      <c r="Y21" s="22">
        <f>[2]Документ!Y22</f>
        <v>0</v>
      </c>
      <c r="Z21" s="22">
        <f>[2]Документ!Z22</f>
        <v>9015.2999999999993</v>
      </c>
      <c r="AA21" s="22">
        <f>[2]Документ!AA22</f>
        <v>9015.2999999999993</v>
      </c>
      <c r="AB21" s="22">
        <f>[2]Документ!AB22</f>
        <v>0</v>
      </c>
      <c r="AC21" s="22">
        <f>[2]Документ!AC22</f>
        <v>9015.2999999999993</v>
      </c>
      <c r="AD21" s="22">
        <f>[2]Документ!AD22</f>
        <v>9015.2999999999993</v>
      </c>
      <c r="AE21" s="22">
        <f>[2]Документ!AE22</f>
        <v>9015.2999999999993</v>
      </c>
      <c r="AF21" s="22">
        <f>[2]Документ!AF22</f>
        <v>26384.7</v>
      </c>
      <c r="AG21" s="15">
        <f t="shared" ref="AG21:AG54" si="1">AA21/R21</f>
        <v>0.25466949152542373</v>
      </c>
      <c r="AH21" s="16">
        <v>29394.7</v>
      </c>
      <c r="AI21" s="17">
        <v>0.1696412429378531</v>
      </c>
      <c r="AJ21" s="16">
        <v>0</v>
      </c>
      <c r="AK21" s="17"/>
      <c r="AL21" s="3"/>
    </row>
    <row r="22" spans="1:38" outlineLevel="3" x14ac:dyDescent="0.25">
      <c r="A22" s="23" t="s">
        <v>83</v>
      </c>
      <c r="B22" s="19" t="str">
        <f>$B$23</f>
        <v xml:space="preserve">                Единый сельскохозяйственный налог</v>
      </c>
      <c r="C22" s="20" t="s">
        <v>23</v>
      </c>
      <c r="D22" s="20"/>
      <c r="E22" s="20"/>
      <c r="F22" s="21"/>
      <c r="G22" s="20"/>
      <c r="H22" s="20"/>
      <c r="I22" s="20"/>
      <c r="J22" s="20"/>
      <c r="K22" s="20"/>
      <c r="L22" s="20"/>
      <c r="M22" s="20"/>
      <c r="N22" s="20"/>
      <c r="O22" s="13">
        <v>0</v>
      </c>
      <c r="P22" s="13">
        <v>35400</v>
      </c>
      <c r="Q22" s="13">
        <v>0</v>
      </c>
      <c r="R22" s="22">
        <f>[2]Документ!R23</f>
        <v>35400</v>
      </c>
      <c r="S22" s="22">
        <f>[2]Документ!S23</f>
        <v>35400</v>
      </c>
      <c r="T22" s="22">
        <f>[2]Документ!T23</f>
        <v>35400</v>
      </c>
      <c r="U22" s="22">
        <f>[2]Документ!U23</f>
        <v>0</v>
      </c>
      <c r="V22" s="22">
        <f>[2]Документ!V23</f>
        <v>0</v>
      </c>
      <c r="W22" s="22">
        <f>[2]Документ!W23</f>
        <v>0</v>
      </c>
      <c r="X22" s="22">
        <f>[2]Документ!X23</f>
        <v>0</v>
      </c>
      <c r="Y22" s="22">
        <f>[2]Документ!Y23</f>
        <v>0</v>
      </c>
      <c r="Z22" s="22">
        <f>[2]Документ!Z23</f>
        <v>9015.2999999999993</v>
      </c>
      <c r="AA22" s="22">
        <f>[2]Документ!AA23</f>
        <v>9015.2999999999993</v>
      </c>
      <c r="AB22" s="22">
        <f>[2]Документ!AB23</f>
        <v>0</v>
      </c>
      <c r="AC22" s="22">
        <f>[2]Документ!AC23</f>
        <v>9015.2999999999993</v>
      </c>
      <c r="AD22" s="22">
        <f>[2]Документ!AD23</f>
        <v>9015.2999999999993</v>
      </c>
      <c r="AE22" s="22">
        <f>[2]Документ!AE23</f>
        <v>9015.2999999999993</v>
      </c>
      <c r="AF22" s="22">
        <f>[2]Документ!AF23</f>
        <v>26384.7</v>
      </c>
      <c r="AG22" s="15">
        <f t="shared" si="1"/>
        <v>0.25466949152542373</v>
      </c>
      <c r="AH22" s="16">
        <v>29394.7</v>
      </c>
      <c r="AI22" s="17">
        <v>0.1696412429378531</v>
      </c>
      <c r="AJ22" s="16">
        <v>0</v>
      </c>
      <c r="AK22" s="17"/>
      <c r="AL22" s="3"/>
    </row>
    <row r="23" spans="1:38" outlineLevel="5" x14ac:dyDescent="0.25">
      <c r="A23" s="23" t="s">
        <v>105</v>
      </c>
      <c r="B23" s="19" t="s">
        <v>25</v>
      </c>
      <c r="C23" s="20" t="s">
        <v>24</v>
      </c>
      <c r="D23" s="20"/>
      <c r="E23" s="20"/>
      <c r="F23" s="21"/>
      <c r="G23" s="20"/>
      <c r="H23" s="20"/>
      <c r="I23" s="20"/>
      <c r="J23" s="20"/>
      <c r="K23" s="20"/>
      <c r="L23" s="20"/>
      <c r="M23" s="20"/>
      <c r="N23" s="20"/>
      <c r="O23" s="13">
        <v>0</v>
      </c>
      <c r="P23" s="13">
        <v>35400</v>
      </c>
      <c r="Q23" s="13">
        <v>0</v>
      </c>
      <c r="R23" s="22">
        <f t="shared" ref="R23:AF23" si="2">R22</f>
        <v>35400</v>
      </c>
      <c r="S23" s="22">
        <f t="shared" si="2"/>
        <v>35400</v>
      </c>
      <c r="T23" s="22">
        <f t="shared" si="2"/>
        <v>35400</v>
      </c>
      <c r="U23" s="22">
        <f t="shared" si="2"/>
        <v>0</v>
      </c>
      <c r="V23" s="22">
        <f t="shared" si="2"/>
        <v>0</v>
      </c>
      <c r="W23" s="22">
        <f t="shared" si="2"/>
        <v>0</v>
      </c>
      <c r="X23" s="22">
        <f t="shared" si="2"/>
        <v>0</v>
      </c>
      <c r="Y23" s="22">
        <f t="shared" si="2"/>
        <v>0</v>
      </c>
      <c r="Z23" s="22">
        <f t="shared" si="2"/>
        <v>9015.2999999999993</v>
      </c>
      <c r="AA23" s="22">
        <f t="shared" si="2"/>
        <v>9015.2999999999993</v>
      </c>
      <c r="AB23" s="22">
        <f t="shared" si="2"/>
        <v>0</v>
      </c>
      <c r="AC23" s="22">
        <f t="shared" si="2"/>
        <v>9015.2999999999993</v>
      </c>
      <c r="AD23" s="22">
        <f t="shared" si="2"/>
        <v>9015.2999999999993</v>
      </c>
      <c r="AE23" s="22">
        <f t="shared" si="2"/>
        <v>9015.2999999999993</v>
      </c>
      <c r="AF23" s="22">
        <f t="shared" si="2"/>
        <v>26384.7</v>
      </c>
      <c r="AG23" s="15">
        <f t="shared" si="1"/>
        <v>0.25466949152542373</v>
      </c>
      <c r="AH23" s="16">
        <v>29394.7</v>
      </c>
      <c r="AI23" s="17">
        <v>0.1696412429378531</v>
      </c>
      <c r="AJ23" s="16">
        <v>0</v>
      </c>
      <c r="AK23" s="17"/>
      <c r="AL23" s="3"/>
    </row>
    <row r="24" spans="1:38" outlineLevel="1" x14ac:dyDescent="0.25">
      <c r="A24" s="18" t="s">
        <v>84</v>
      </c>
      <c r="B24" s="19" t="s">
        <v>27</v>
      </c>
      <c r="C24" s="20" t="s">
        <v>26</v>
      </c>
      <c r="D24" s="20"/>
      <c r="E24" s="20"/>
      <c r="F24" s="21"/>
      <c r="G24" s="20"/>
      <c r="H24" s="20"/>
      <c r="I24" s="20"/>
      <c r="J24" s="20"/>
      <c r="K24" s="20"/>
      <c r="L24" s="20"/>
      <c r="M24" s="20"/>
      <c r="N24" s="20"/>
      <c r="O24" s="13">
        <v>0</v>
      </c>
      <c r="P24" s="13">
        <v>2119000</v>
      </c>
      <c r="Q24" s="13">
        <v>0</v>
      </c>
      <c r="R24" s="22">
        <f>[2]Документ!R29</f>
        <v>2119000</v>
      </c>
      <c r="S24" s="22">
        <f>[2]Документ!S29</f>
        <v>2119000</v>
      </c>
      <c r="T24" s="22">
        <f>[2]Документ!T29</f>
        <v>2119000</v>
      </c>
      <c r="U24" s="22">
        <f>[2]Документ!U29</f>
        <v>0</v>
      </c>
      <c r="V24" s="22">
        <f>[2]Документ!V29</f>
        <v>0</v>
      </c>
      <c r="W24" s="22">
        <f>[2]Документ!W29</f>
        <v>0</v>
      </c>
      <c r="X24" s="22">
        <f>[2]Документ!X29</f>
        <v>0</v>
      </c>
      <c r="Y24" s="22">
        <f>[2]Документ!Y29</f>
        <v>0</v>
      </c>
      <c r="Z24" s="22">
        <f>[2]Документ!Z29</f>
        <v>1054717.4099999999</v>
      </c>
      <c r="AA24" s="22">
        <f>[2]Документ!AA29</f>
        <v>1054717.4099999999</v>
      </c>
      <c r="AB24" s="22">
        <f>[2]Документ!AB29</f>
        <v>0</v>
      </c>
      <c r="AC24" s="22">
        <f>[2]Документ!AC29</f>
        <v>1054717.4099999999</v>
      </c>
      <c r="AD24" s="22">
        <f>[2]Документ!AD29</f>
        <v>1054717.4099999999</v>
      </c>
      <c r="AE24" s="22">
        <f>[2]Документ!AE29</f>
        <v>1054717.4099999999</v>
      </c>
      <c r="AF24" s="22">
        <f>[2]Документ!AF29</f>
        <v>1064282.5900000001</v>
      </c>
      <c r="AG24" s="15">
        <f t="shared" si="1"/>
        <v>0.49774299669655492</v>
      </c>
      <c r="AH24" s="16">
        <v>1749153.5</v>
      </c>
      <c r="AI24" s="17">
        <v>0.17453822557810289</v>
      </c>
      <c r="AJ24" s="16">
        <v>0</v>
      </c>
      <c r="AK24" s="17"/>
      <c r="AL24" s="3"/>
    </row>
    <row r="25" spans="1:38" outlineLevel="2" x14ac:dyDescent="0.25">
      <c r="A25" s="23" t="s">
        <v>85</v>
      </c>
      <c r="B25" s="19" t="s">
        <v>29</v>
      </c>
      <c r="C25" s="20" t="s">
        <v>28</v>
      </c>
      <c r="D25" s="20"/>
      <c r="E25" s="20"/>
      <c r="F25" s="21"/>
      <c r="G25" s="20"/>
      <c r="H25" s="20"/>
      <c r="I25" s="20"/>
      <c r="J25" s="20"/>
      <c r="K25" s="20"/>
      <c r="L25" s="20"/>
      <c r="M25" s="20"/>
      <c r="N25" s="20"/>
      <c r="O25" s="13">
        <v>0</v>
      </c>
      <c r="P25" s="13">
        <v>98000</v>
      </c>
      <c r="Q25" s="13">
        <v>0</v>
      </c>
      <c r="R25" s="22">
        <f>[2]Документ!R30</f>
        <v>98000</v>
      </c>
      <c r="S25" s="22">
        <f>[2]Документ!S30</f>
        <v>98000</v>
      </c>
      <c r="T25" s="22">
        <f>[2]Документ!T30</f>
        <v>98000</v>
      </c>
      <c r="U25" s="22">
        <f>[2]Документ!U30</f>
        <v>0</v>
      </c>
      <c r="V25" s="22">
        <f>[2]Документ!V30</f>
        <v>0</v>
      </c>
      <c r="W25" s="22">
        <f>[2]Документ!W30</f>
        <v>0</v>
      </c>
      <c r="X25" s="22">
        <f>[2]Документ!X30</f>
        <v>0</v>
      </c>
      <c r="Y25" s="22">
        <f>[2]Документ!Y30</f>
        <v>0</v>
      </c>
      <c r="Z25" s="22">
        <f>[2]Документ!Z30</f>
        <v>53777.03</v>
      </c>
      <c r="AA25" s="22">
        <f>[2]Документ!AA30</f>
        <v>53777.03</v>
      </c>
      <c r="AB25" s="22">
        <f>[2]Документ!AB30</f>
        <v>0</v>
      </c>
      <c r="AC25" s="22">
        <f>[2]Документ!AC30</f>
        <v>53777.03</v>
      </c>
      <c r="AD25" s="22">
        <f>[2]Документ!AD30</f>
        <v>53777.03</v>
      </c>
      <c r="AE25" s="22">
        <f>[2]Документ!AE30</f>
        <v>53777.03</v>
      </c>
      <c r="AF25" s="22">
        <f>[2]Документ!AF30</f>
        <v>44222.97</v>
      </c>
      <c r="AG25" s="15">
        <f t="shared" si="1"/>
        <v>0.54874520408163263</v>
      </c>
      <c r="AH25" s="16">
        <v>73245.25</v>
      </c>
      <c r="AI25" s="17">
        <v>0.25259948979591834</v>
      </c>
      <c r="AJ25" s="16">
        <v>0</v>
      </c>
      <c r="AK25" s="17"/>
      <c r="AL25" s="3"/>
    </row>
    <row r="26" spans="1:38" ht="38.25" outlineLevel="5" x14ac:dyDescent="0.25">
      <c r="A26" s="23" t="s">
        <v>106</v>
      </c>
      <c r="B26" s="19" t="s">
        <v>121</v>
      </c>
      <c r="C26" s="20" t="s">
        <v>30</v>
      </c>
      <c r="D26" s="20"/>
      <c r="E26" s="20"/>
      <c r="F26" s="21"/>
      <c r="G26" s="20"/>
      <c r="H26" s="20"/>
      <c r="I26" s="20"/>
      <c r="J26" s="20"/>
      <c r="K26" s="20"/>
      <c r="L26" s="20"/>
      <c r="M26" s="20"/>
      <c r="N26" s="20"/>
      <c r="O26" s="13">
        <v>0</v>
      </c>
      <c r="P26" s="13">
        <v>98000</v>
      </c>
      <c r="Q26" s="13">
        <v>0</v>
      </c>
      <c r="R26" s="22">
        <f>[2]Документ!R31</f>
        <v>98000</v>
      </c>
      <c r="S26" s="22">
        <f>[2]Документ!S31</f>
        <v>98000</v>
      </c>
      <c r="T26" s="22">
        <f>[2]Документ!T31</f>
        <v>98000</v>
      </c>
      <c r="U26" s="22">
        <f>[2]Документ!U31</f>
        <v>0</v>
      </c>
      <c r="V26" s="22">
        <f>[2]Документ!V31</f>
        <v>0</v>
      </c>
      <c r="W26" s="22">
        <f>[2]Документ!W31</f>
        <v>0</v>
      </c>
      <c r="X26" s="22">
        <f>[2]Документ!X31</f>
        <v>0</v>
      </c>
      <c r="Y26" s="22">
        <f>[2]Документ!Y31</f>
        <v>0</v>
      </c>
      <c r="Z26" s="22">
        <f>[2]Документ!Z31</f>
        <v>53777.03</v>
      </c>
      <c r="AA26" s="22">
        <f>[2]Документ!AA31</f>
        <v>53777.03</v>
      </c>
      <c r="AB26" s="22">
        <f>[2]Документ!AB31</f>
        <v>0</v>
      </c>
      <c r="AC26" s="22">
        <f>[2]Документ!AC31</f>
        <v>53777.03</v>
      </c>
      <c r="AD26" s="22">
        <f>[2]Документ!AD31</f>
        <v>53777.03</v>
      </c>
      <c r="AE26" s="22">
        <f>[2]Документ!AE31</f>
        <v>53777.03</v>
      </c>
      <c r="AF26" s="22">
        <f>[2]Документ!AF31</f>
        <v>44222.97</v>
      </c>
      <c r="AG26" s="15">
        <f t="shared" si="1"/>
        <v>0.54874520408163263</v>
      </c>
      <c r="AH26" s="16">
        <v>73245.25</v>
      </c>
      <c r="AI26" s="17">
        <v>0.25259948979591834</v>
      </c>
      <c r="AJ26" s="16">
        <v>0</v>
      </c>
      <c r="AK26" s="17"/>
      <c r="AL26" s="3"/>
    </row>
    <row r="27" spans="1:38" outlineLevel="2" x14ac:dyDescent="0.25">
      <c r="A27" s="23" t="s">
        <v>107</v>
      </c>
      <c r="B27" s="19" t="s">
        <v>32</v>
      </c>
      <c r="C27" s="20" t="s">
        <v>31</v>
      </c>
      <c r="D27" s="20"/>
      <c r="E27" s="20"/>
      <c r="F27" s="21"/>
      <c r="G27" s="20"/>
      <c r="H27" s="20"/>
      <c r="I27" s="20"/>
      <c r="J27" s="20"/>
      <c r="K27" s="20"/>
      <c r="L27" s="20"/>
      <c r="M27" s="20"/>
      <c r="N27" s="20"/>
      <c r="O27" s="13">
        <v>0</v>
      </c>
      <c r="P27" s="13">
        <v>2021000</v>
      </c>
      <c r="Q27" s="13">
        <v>0</v>
      </c>
      <c r="R27" s="22">
        <f>[2]Документ!R35</f>
        <v>2021000</v>
      </c>
      <c r="S27" s="22">
        <f>[2]Документ!S35</f>
        <v>2021000</v>
      </c>
      <c r="T27" s="22">
        <f>[2]Документ!T35</f>
        <v>2021000</v>
      </c>
      <c r="U27" s="22">
        <f>[2]Документ!U35</f>
        <v>0</v>
      </c>
      <c r="V27" s="22">
        <f>[2]Документ!V35</f>
        <v>0</v>
      </c>
      <c r="W27" s="22">
        <f>[2]Документ!W35</f>
        <v>0</v>
      </c>
      <c r="X27" s="22">
        <f>[2]Документ!X35</f>
        <v>0</v>
      </c>
      <c r="Y27" s="22">
        <f>[2]Документ!Y35</f>
        <v>0</v>
      </c>
      <c r="Z27" s="22">
        <f>[2]Документ!Z35</f>
        <v>1000940.38</v>
      </c>
      <c r="AA27" s="22">
        <f>[2]Документ!AA35</f>
        <v>1000940.38</v>
      </c>
      <c r="AB27" s="22">
        <f>[2]Документ!AB35</f>
        <v>0</v>
      </c>
      <c r="AC27" s="22">
        <f>[2]Документ!AC35</f>
        <v>1000940.38</v>
      </c>
      <c r="AD27" s="22">
        <f>[2]Документ!AD35</f>
        <v>1000940.38</v>
      </c>
      <c r="AE27" s="22">
        <f>[2]Документ!AE35</f>
        <v>1000940.38</v>
      </c>
      <c r="AF27" s="22">
        <f>[2]Документ!AF35</f>
        <v>1020059.62</v>
      </c>
      <c r="AG27" s="15">
        <f t="shared" si="1"/>
        <v>0.49526985650667987</v>
      </c>
      <c r="AH27" s="16">
        <v>1675908.25</v>
      </c>
      <c r="AI27" s="17">
        <v>0.17075296882731322</v>
      </c>
      <c r="AJ27" s="16">
        <v>0</v>
      </c>
      <c r="AK27" s="17"/>
      <c r="AL27" s="3"/>
    </row>
    <row r="28" spans="1:38" outlineLevel="3" x14ac:dyDescent="0.25">
      <c r="A28" s="23" t="s">
        <v>86</v>
      </c>
      <c r="B28" s="19" t="s">
        <v>34</v>
      </c>
      <c r="C28" s="20" t="s">
        <v>33</v>
      </c>
      <c r="D28" s="20"/>
      <c r="E28" s="20"/>
      <c r="F28" s="21"/>
      <c r="G28" s="20"/>
      <c r="H28" s="20"/>
      <c r="I28" s="20"/>
      <c r="J28" s="20"/>
      <c r="K28" s="20"/>
      <c r="L28" s="20"/>
      <c r="M28" s="20"/>
      <c r="N28" s="20"/>
      <c r="O28" s="13">
        <v>0</v>
      </c>
      <c r="P28" s="13">
        <v>1328000</v>
      </c>
      <c r="Q28" s="13">
        <v>0</v>
      </c>
      <c r="R28" s="22">
        <f>[2]Документ!R36</f>
        <v>1328000</v>
      </c>
      <c r="S28" s="22">
        <f>[2]Документ!S36</f>
        <v>1328000</v>
      </c>
      <c r="T28" s="22">
        <f>[2]Документ!T36</f>
        <v>1328000</v>
      </c>
      <c r="U28" s="22">
        <f>[2]Документ!U36</f>
        <v>0</v>
      </c>
      <c r="V28" s="22">
        <f>[2]Документ!V36</f>
        <v>0</v>
      </c>
      <c r="W28" s="22">
        <f>[2]Документ!W36</f>
        <v>0</v>
      </c>
      <c r="X28" s="22">
        <f>[2]Документ!X36</f>
        <v>0</v>
      </c>
      <c r="Y28" s="22">
        <f>[2]Документ!Y36</f>
        <v>0</v>
      </c>
      <c r="Z28" s="22">
        <f>[2]Документ!Z36</f>
        <v>966875.08</v>
      </c>
      <c r="AA28" s="22">
        <f>[2]Документ!AA36</f>
        <v>966875.08</v>
      </c>
      <c r="AB28" s="22">
        <f>[2]Документ!AB36</f>
        <v>0</v>
      </c>
      <c r="AC28" s="22">
        <f>[2]Документ!AC36</f>
        <v>966875.08</v>
      </c>
      <c r="AD28" s="22">
        <f>[2]Документ!AD36</f>
        <v>966875.08</v>
      </c>
      <c r="AE28" s="22">
        <f>[2]Документ!AE36</f>
        <v>966875.08</v>
      </c>
      <c r="AF28" s="22">
        <f>[2]Документ!AF36</f>
        <v>361124.92</v>
      </c>
      <c r="AG28" s="15">
        <f t="shared" si="1"/>
        <v>0.72806858433734933</v>
      </c>
      <c r="AH28" s="16">
        <v>958279.4</v>
      </c>
      <c r="AI28" s="17">
        <v>0.27840406626506026</v>
      </c>
      <c r="AJ28" s="16">
        <v>0</v>
      </c>
      <c r="AK28" s="17"/>
      <c r="AL28" s="3"/>
    </row>
    <row r="29" spans="1:38" ht="38.25" outlineLevel="5" x14ac:dyDescent="0.25">
      <c r="A29" s="23" t="s">
        <v>108</v>
      </c>
      <c r="B29" s="19" t="s">
        <v>87</v>
      </c>
      <c r="C29" s="20" t="s">
        <v>35</v>
      </c>
      <c r="D29" s="20"/>
      <c r="E29" s="20"/>
      <c r="F29" s="21"/>
      <c r="G29" s="20"/>
      <c r="H29" s="20"/>
      <c r="I29" s="20"/>
      <c r="J29" s="20"/>
      <c r="K29" s="20"/>
      <c r="L29" s="20"/>
      <c r="M29" s="20"/>
      <c r="N29" s="20"/>
      <c r="O29" s="13">
        <v>0</v>
      </c>
      <c r="P29" s="13">
        <v>1328000</v>
      </c>
      <c r="Q29" s="13">
        <v>0</v>
      </c>
      <c r="R29" s="22">
        <f>[2]Документ!R38</f>
        <v>1328000</v>
      </c>
      <c r="S29" s="22">
        <f>[2]Документ!S38</f>
        <v>1328000</v>
      </c>
      <c r="T29" s="22">
        <f>[2]Документ!T38</f>
        <v>1328000</v>
      </c>
      <c r="U29" s="22">
        <f>[2]Документ!U38</f>
        <v>0</v>
      </c>
      <c r="V29" s="22">
        <f>[2]Документ!V38</f>
        <v>0</v>
      </c>
      <c r="W29" s="22">
        <f>[2]Документ!W38</f>
        <v>0</v>
      </c>
      <c r="X29" s="22">
        <f>[2]Документ!X38</f>
        <v>0</v>
      </c>
      <c r="Y29" s="22">
        <f>[2]Документ!Y38</f>
        <v>0</v>
      </c>
      <c r="Z29" s="22">
        <f>[2]Документ!Z38</f>
        <v>966875.08</v>
      </c>
      <c r="AA29" s="22">
        <f>[2]Документ!AA38</f>
        <v>966875.08</v>
      </c>
      <c r="AB29" s="22">
        <f>[2]Документ!AB38</f>
        <v>0</v>
      </c>
      <c r="AC29" s="22">
        <f>[2]Документ!AC38</f>
        <v>966875.08</v>
      </c>
      <c r="AD29" s="22">
        <f>[2]Документ!AD38</f>
        <v>966875.08</v>
      </c>
      <c r="AE29" s="22">
        <f>[2]Документ!AE38</f>
        <v>966875.08</v>
      </c>
      <c r="AF29" s="22">
        <f>[2]Документ!AF38</f>
        <v>361124.92</v>
      </c>
      <c r="AG29" s="15">
        <f t="shared" si="1"/>
        <v>0.72806858433734933</v>
      </c>
      <c r="AH29" s="16">
        <v>958279.4</v>
      </c>
      <c r="AI29" s="17">
        <v>0.27840406626506026</v>
      </c>
      <c r="AJ29" s="16">
        <v>0</v>
      </c>
      <c r="AK29" s="17"/>
      <c r="AL29" s="3"/>
    </row>
    <row r="30" spans="1:38" outlineLevel="3" x14ac:dyDescent="0.25">
      <c r="A30" s="23" t="s">
        <v>88</v>
      </c>
      <c r="B30" s="19" t="s">
        <v>37</v>
      </c>
      <c r="C30" s="20" t="s">
        <v>36</v>
      </c>
      <c r="D30" s="20"/>
      <c r="E30" s="20"/>
      <c r="F30" s="21"/>
      <c r="G30" s="20"/>
      <c r="H30" s="20"/>
      <c r="I30" s="20"/>
      <c r="J30" s="20"/>
      <c r="K30" s="20"/>
      <c r="L30" s="20"/>
      <c r="M30" s="20"/>
      <c r="N30" s="20"/>
      <c r="O30" s="13">
        <v>0</v>
      </c>
      <c r="P30" s="13">
        <v>693000</v>
      </c>
      <c r="Q30" s="13">
        <v>0</v>
      </c>
      <c r="R30" s="22">
        <f>[2]Документ!R41</f>
        <v>693000</v>
      </c>
      <c r="S30" s="22">
        <f>[2]Документ!S41</f>
        <v>693000</v>
      </c>
      <c r="T30" s="22">
        <f>[2]Документ!T41</f>
        <v>693000</v>
      </c>
      <c r="U30" s="22">
        <f>[2]Документ!U41</f>
        <v>0</v>
      </c>
      <c r="V30" s="22">
        <f>[2]Документ!V41</f>
        <v>0</v>
      </c>
      <c r="W30" s="22">
        <f>[2]Документ!W41</f>
        <v>0</v>
      </c>
      <c r="X30" s="22">
        <f>[2]Документ!X41</f>
        <v>0</v>
      </c>
      <c r="Y30" s="22">
        <f>[2]Документ!Y41</f>
        <v>0</v>
      </c>
      <c r="Z30" s="22">
        <f>[2]Документ!Z41</f>
        <v>34065.300000000003</v>
      </c>
      <c r="AA30" s="22">
        <f>[2]Документ!AA41</f>
        <v>34065.300000000003</v>
      </c>
      <c r="AB30" s="22">
        <f>[2]Документ!AB41</f>
        <v>0</v>
      </c>
      <c r="AC30" s="22">
        <f>[2]Документ!AC41</f>
        <v>34065.300000000003</v>
      </c>
      <c r="AD30" s="22">
        <f>[2]Документ!AD41</f>
        <v>34065.300000000003</v>
      </c>
      <c r="AE30" s="22">
        <f>[2]Документ!AE41</f>
        <v>34065.300000000003</v>
      </c>
      <c r="AF30" s="22">
        <f>[2]Документ!AF41</f>
        <v>658934.69999999995</v>
      </c>
      <c r="AG30" s="15">
        <f t="shared" si="1"/>
        <v>4.9156277056277058E-2</v>
      </c>
      <c r="AH30" s="16">
        <v>717628.85</v>
      </c>
      <c r="AI30" s="17">
        <v>-3.5539466089466086E-2</v>
      </c>
      <c r="AJ30" s="16">
        <v>0</v>
      </c>
      <c r="AK30" s="17"/>
      <c r="AL30" s="3"/>
    </row>
    <row r="31" spans="1:38" ht="38.25" outlineLevel="5" x14ac:dyDescent="0.25">
      <c r="A31" s="23" t="s">
        <v>109</v>
      </c>
      <c r="B31" s="19" t="s">
        <v>122</v>
      </c>
      <c r="C31" s="20" t="s">
        <v>38</v>
      </c>
      <c r="D31" s="20"/>
      <c r="E31" s="20"/>
      <c r="F31" s="21"/>
      <c r="G31" s="20"/>
      <c r="H31" s="20"/>
      <c r="I31" s="20"/>
      <c r="J31" s="20"/>
      <c r="K31" s="20"/>
      <c r="L31" s="20"/>
      <c r="M31" s="20"/>
      <c r="N31" s="20"/>
      <c r="O31" s="13">
        <v>0</v>
      </c>
      <c r="P31" s="13">
        <v>693000</v>
      </c>
      <c r="Q31" s="13">
        <v>0</v>
      </c>
      <c r="R31" s="22">
        <f>[2]Документ!R42</f>
        <v>693000</v>
      </c>
      <c r="S31" s="22">
        <f>[2]Документ!S42</f>
        <v>693000</v>
      </c>
      <c r="T31" s="22">
        <f>[2]Документ!T42</f>
        <v>693000</v>
      </c>
      <c r="U31" s="22">
        <f>[2]Документ!U42</f>
        <v>0</v>
      </c>
      <c r="V31" s="22">
        <f>[2]Документ!V42</f>
        <v>0</v>
      </c>
      <c r="W31" s="22">
        <f>[2]Документ!W42</f>
        <v>0</v>
      </c>
      <c r="X31" s="22">
        <f>[2]Документ!X42</f>
        <v>0</v>
      </c>
      <c r="Y31" s="22">
        <f>[2]Документ!Y42</f>
        <v>0</v>
      </c>
      <c r="Z31" s="22">
        <f>[2]Документ!Z42</f>
        <v>34065.300000000003</v>
      </c>
      <c r="AA31" s="22">
        <f>[2]Документ!AA42</f>
        <v>34065.300000000003</v>
      </c>
      <c r="AB31" s="22">
        <f>[2]Документ!AB42</f>
        <v>0</v>
      </c>
      <c r="AC31" s="22">
        <f>[2]Документ!AC42</f>
        <v>34065.300000000003</v>
      </c>
      <c r="AD31" s="22">
        <f>[2]Документ!AD42</f>
        <v>34065.300000000003</v>
      </c>
      <c r="AE31" s="22">
        <f>[2]Документ!AE42</f>
        <v>34065.300000000003</v>
      </c>
      <c r="AF31" s="22">
        <f>[2]Документ!AF42</f>
        <v>658934.69999999995</v>
      </c>
      <c r="AG31" s="15">
        <f t="shared" si="1"/>
        <v>4.9156277056277058E-2</v>
      </c>
      <c r="AH31" s="16">
        <v>717628.85</v>
      </c>
      <c r="AI31" s="17">
        <v>-3.5539466089466086E-2</v>
      </c>
      <c r="AJ31" s="16">
        <v>0</v>
      </c>
      <c r="AK31" s="17"/>
      <c r="AL31" s="3"/>
    </row>
    <row r="32" spans="1:38" ht="38.25" outlineLevel="1" x14ac:dyDescent="0.25">
      <c r="A32" s="23" t="s">
        <v>89</v>
      </c>
      <c r="B32" s="19" t="s">
        <v>40</v>
      </c>
      <c r="C32" s="20" t="s">
        <v>39</v>
      </c>
      <c r="D32" s="20"/>
      <c r="E32" s="20"/>
      <c r="F32" s="21"/>
      <c r="G32" s="20"/>
      <c r="H32" s="20"/>
      <c r="I32" s="20"/>
      <c r="J32" s="20"/>
      <c r="K32" s="20"/>
      <c r="L32" s="20"/>
      <c r="M32" s="20"/>
      <c r="N32" s="20"/>
      <c r="O32" s="13">
        <v>0</v>
      </c>
      <c r="P32" s="13">
        <v>24339</v>
      </c>
      <c r="Q32" s="13">
        <v>0</v>
      </c>
      <c r="R32" s="22">
        <v>24339</v>
      </c>
      <c r="S32" s="22">
        <v>24339</v>
      </c>
      <c r="T32" s="22">
        <v>24339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3600</v>
      </c>
      <c r="AA32" s="22">
        <v>3600</v>
      </c>
      <c r="AB32" s="22">
        <v>0</v>
      </c>
      <c r="AC32" s="22">
        <v>3600</v>
      </c>
      <c r="AD32" s="22">
        <v>3600</v>
      </c>
      <c r="AE32" s="22">
        <v>3600</v>
      </c>
      <c r="AF32" s="22">
        <v>20739</v>
      </c>
      <c r="AG32" s="15">
        <f t="shared" si="1"/>
        <v>0.14791076050782695</v>
      </c>
      <c r="AH32" s="16">
        <v>20739</v>
      </c>
      <c r="AI32" s="17">
        <v>0.14791076050782695</v>
      </c>
      <c r="AJ32" s="16">
        <v>0</v>
      </c>
      <c r="AK32" s="17"/>
      <c r="AL32" s="3"/>
    </row>
    <row r="33" spans="1:39" ht="89.25" outlineLevel="2" x14ac:dyDescent="0.25">
      <c r="A33" s="23" t="s">
        <v>90</v>
      </c>
      <c r="B33" s="19" t="s">
        <v>42</v>
      </c>
      <c r="C33" s="20" t="s">
        <v>41</v>
      </c>
      <c r="D33" s="20"/>
      <c r="E33" s="20"/>
      <c r="F33" s="21"/>
      <c r="G33" s="20"/>
      <c r="H33" s="20"/>
      <c r="I33" s="20"/>
      <c r="J33" s="20"/>
      <c r="K33" s="20"/>
      <c r="L33" s="20"/>
      <c r="M33" s="20"/>
      <c r="N33" s="20"/>
      <c r="O33" s="13">
        <v>0</v>
      </c>
      <c r="P33" s="13">
        <v>24339</v>
      </c>
      <c r="Q33" s="13">
        <v>0</v>
      </c>
      <c r="R33" s="22">
        <v>24339</v>
      </c>
      <c r="S33" s="22">
        <v>24339</v>
      </c>
      <c r="T33" s="22">
        <v>24339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3600</v>
      </c>
      <c r="AA33" s="22">
        <v>3600</v>
      </c>
      <c r="AB33" s="22">
        <v>0</v>
      </c>
      <c r="AC33" s="22">
        <v>3600</v>
      </c>
      <c r="AD33" s="22">
        <v>3600</v>
      </c>
      <c r="AE33" s="22">
        <v>3600</v>
      </c>
      <c r="AF33" s="22">
        <v>20739</v>
      </c>
      <c r="AG33" s="15">
        <f t="shared" si="1"/>
        <v>0.14791076050782695</v>
      </c>
      <c r="AH33" s="16">
        <v>20739</v>
      </c>
      <c r="AI33" s="17">
        <v>0.14791076050782695</v>
      </c>
      <c r="AJ33" s="16">
        <v>0</v>
      </c>
      <c r="AK33" s="17"/>
      <c r="AL33" s="3"/>
    </row>
    <row r="34" spans="1:39" ht="89.25" outlineLevel="3" x14ac:dyDescent="0.25">
      <c r="A34" s="23" t="s">
        <v>91</v>
      </c>
      <c r="B34" s="19" t="s">
        <v>118</v>
      </c>
      <c r="C34" s="20" t="s">
        <v>43</v>
      </c>
      <c r="D34" s="20"/>
      <c r="E34" s="20"/>
      <c r="F34" s="21"/>
      <c r="G34" s="20"/>
      <c r="H34" s="20"/>
      <c r="I34" s="20"/>
      <c r="J34" s="20"/>
      <c r="K34" s="20"/>
      <c r="L34" s="20"/>
      <c r="M34" s="20"/>
      <c r="N34" s="20"/>
      <c r="O34" s="13">
        <v>0</v>
      </c>
      <c r="P34" s="13">
        <v>24339</v>
      </c>
      <c r="Q34" s="13">
        <v>0</v>
      </c>
      <c r="R34" s="22">
        <v>24339</v>
      </c>
      <c r="S34" s="22">
        <v>24339</v>
      </c>
      <c r="T34" s="22">
        <v>24339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3600</v>
      </c>
      <c r="AA34" s="22">
        <v>3600</v>
      </c>
      <c r="AB34" s="22">
        <v>0</v>
      </c>
      <c r="AC34" s="22">
        <v>3600</v>
      </c>
      <c r="AD34" s="22">
        <v>3600</v>
      </c>
      <c r="AE34" s="22">
        <v>3600</v>
      </c>
      <c r="AF34" s="22">
        <v>20739</v>
      </c>
      <c r="AG34" s="15">
        <f t="shared" si="1"/>
        <v>0.14791076050782695</v>
      </c>
      <c r="AH34" s="16">
        <v>20739</v>
      </c>
      <c r="AI34" s="17">
        <v>0.14791076050782695</v>
      </c>
      <c r="AJ34" s="16">
        <v>0</v>
      </c>
      <c r="AK34" s="17"/>
      <c r="AL34" s="3"/>
    </row>
    <row r="35" spans="1:39" ht="76.5" outlineLevel="5" x14ac:dyDescent="0.25">
      <c r="A35" s="23" t="s">
        <v>110</v>
      </c>
      <c r="B35" s="19" t="s">
        <v>45</v>
      </c>
      <c r="C35" s="20" t="s">
        <v>44</v>
      </c>
      <c r="D35" s="20"/>
      <c r="E35" s="20"/>
      <c r="F35" s="21"/>
      <c r="G35" s="20"/>
      <c r="H35" s="20"/>
      <c r="I35" s="20"/>
      <c r="J35" s="20"/>
      <c r="K35" s="20"/>
      <c r="L35" s="20"/>
      <c r="M35" s="20"/>
      <c r="N35" s="20"/>
      <c r="O35" s="13">
        <v>0</v>
      </c>
      <c r="P35" s="13">
        <v>24339</v>
      </c>
      <c r="Q35" s="13">
        <v>0</v>
      </c>
      <c r="R35" s="22">
        <v>24339</v>
      </c>
      <c r="S35" s="22">
        <v>24339</v>
      </c>
      <c r="T35" s="22">
        <v>24339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3600</v>
      </c>
      <c r="AA35" s="22">
        <v>3600</v>
      </c>
      <c r="AB35" s="22">
        <v>0</v>
      </c>
      <c r="AC35" s="22">
        <v>3600</v>
      </c>
      <c r="AD35" s="22">
        <v>3600</v>
      </c>
      <c r="AE35" s="22">
        <v>3600</v>
      </c>
      <c r="AF35" s="22">
        <v>20739</v>
      </c>
      <c r="AG35" s="15">
        <f t="shared" si="1"/>
        <v>0.14791076050782695</v>
      </c>
      <c r="AH35" s="16">
        <v>20739</v>
      </c>
      <c r="AI35" s="17">
        <v>0.14791076050782695</v>
      </c>
      <c r="AJ35" s="16">
        <v>0</v>
      </c>
      <c r="AK35" s="17"/>
      <c r="AL35" s="3"/>
    </row>
    <row r="36" spans="1:39" ht="25.5" outlineLevel="1" x14ac:dyDescent="0.25">
      <c r="A36" s="18" t="s">
        <v>92</v>
      </c>
      <c r="B36" s="19" t="s">
        <v>47</v>
      </c>
      <c r="C36" s="20" t="s">
        <v>46</v>
      </c>
      <c r="D36" s="20"/>
      <c r="E36" s="20"/>
      <c r="F36" s="21"/>
      <c r="G36" s="20"/>
      <c r="H36" s="20"/>
      <c r="I36" s="20"/>
      <c r="J36" s="20"/>
      <c r="K36" s="20"/>
      <c r="L36" s="20"/>
      <c r="M36" s="20"/>
      <c r="N36" s="20"/>
      <c r="O36" s="13">
        <v>0</v>
      </c>
      <c r="P36" s="13">
        <v>78000</v>
      </c>
      <c r="Q36" s="13">
        <v>0</v>
      </c>
      <c r="R36" s="22">
        <v>78000</v>
      </c>
      <c r="S36" s="22">
        <v>78000</v>
      </c>
      <c r="T36" s="22">
        <v>78000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70000</v>
      </c>
      <c r="AB36" s="22">
        <v>0</v>
      </c>
      <c r="AC36" s="22">
        <v>0</v>
      </c>
      <c r="AD36" s="22">
        <v>0</v>
      </c>
      <c r="AE36" s="22">
        <v>0</v>
      </c>
      <c r="AF36" s="22">
        <v>78000</v>
      </c>
      <c r="AG36" s="15">
        <f t="shared" si="1"/>
        <v>0.89743589743589747</v>
      </c>
      <c r="AH36" s="16">
        <v>78000</v>
      </c>
      <c r="AI36" s="17">
        <v>0</v>
      </c>
      <c r="AJ36" s="16">
        <v>0</v>
      </c>
      <c r="AK36" s="17"/>
      <c r="AL36" s="3"/>
    </row>
    <row r="37" spans="1:39" ht="38.25" outlineLevel="2" x14ac:dyDescent="0.25">
      <c r="A37" s="18" t="s">
        <v>111</v>
      </c>
      <c r="B37" s="19" t="s">
        <v>49</v>
      </c>
      <c r="C37" s="20" t="s">
        <v>48</v>
      </c>
      <c r="D37" s="20"/>
      <c r="E37" s="20"/>
      <c r="F37" s="21"/>
      <c r="G37" s="20"/>
      <c r="H37" s="20"/>
      <c r="I37" s="20"/>
      <c r="J37" s="20"/>
      <c r="K37" s="20"/>
      <c r="L37" s="20"/>
      <c r="M37" s="20"/>
      <c r="N37" s="20"/>
      <c r="O37" s="13">
        <v>0</v>
      </c>
      <c r="P37" s="13">
        <v>78000</v>
      </c>
      <c r="Q37" s="13">
        <v>0</v>
      </c>
      <c r="R37" s="22">
        <v>78000</v>
      </c>
      <c r="S37" s="22">
        <v>78000</v>
      </c>
      <c r="T37" s="22">
        <v>78000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70000</v>
      </c>
      <c r="AB37" s="22">
        <v>0</v>
      </c>
      <c r="AC37" s="22">
        <v>0</v>
      </c>
      <c r="AD37" s="22">
        <v>0</v>
      </c>
      <c r="AE37" s="22">
        <v>0</v>
      </c>
      <c r="AF37" s="22">
        <v>78000</v>
      </c>
      <c r="AG37" s="15">
        <f t="shared" si="1"/>
        <v>0.89743589743589747</v>
      </c>
      <c r="AH37" s="16">
        <v>78000</v>
      </c>
      <c r="AI37" s="17">
        <v>0</v>
      </c>
      <c r="AJ37" s="16">
        <v>0</v>
      </c>
      <c r="AK37" s="17"/>
      <c r="AL37" s="3"/>
    </row>
    <row r="38" spans="1:39" ht="51" outlineLevel="3" x14ac:dyDescent="0.25">
      <c r="A38" s="23" t="s">
        <v>93</v>
      </c>
      <c r="B38" s="19" t="s">
        <v>51</v>
      </c>
      <c r="C38" s="20" t="s">
        <v>50</v>
      </c>
      <c r="D38" s="20"/>
      <c r="E38" s="20"/>
      <c r="F38" s="21"/>
      <c r="G38" s="20"/>
      <c r="H38" s="20"/>
      <c r="I38" s="20"/>
      <c r="J38" s="20"/>
      <c r="K38" s="20"/>
      <c r="L38" s="20"/>
      <c r="M38" s="20"/>
      <c r="N38" s="20"/>
      <c r="O38" s="13">
        <v>0</v>
      </c>
      <c r="P38" s="13">
        <v>78000</v>
      </c>
      <c r="Q38" s="13">
        <v>0</v>
      </c>
      <c r="R38" s="22">
        <v>78000</v>
      </c>
      <c r="S38" s="22">
        <v>78000</v>
      </c>
      <c r="T38" s="22">
        <v>78000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70000</v>
      </c>
      <c r="AB38" s="22">
        <v>0</v>
      </c>
      <c r="AC38" s="22">
        <v>0</v>
      </c>
      <c r="AD38" s="22">
        <v>0</v>
      </c>
      <c r="AE38" s="22">
        <v>0</v>
      </c>
      <c r="AF38" s="22">
        <v>78000</v>
      </c>
      <c r="AG38" s="15">
        <f t="shared" si="1"/>
        <v>0.89743589743589747</v>
      </c>
      <c r="AH38" s="16">
        <v>78000</v>
      </c>
      <c r="AI38" s="17">
        <v>0</v>
      </c>
      <c r="AJ38" s="16">
        <v>0</v>
      </c>
      <c r="AK38" s="17"/>
      <c r="AL38" s="3"/>
    </row>
    <row r="39" spans="1:39" ht="51" outlineLevel="6" x14ac:dyDescent="0.25">
      <c r="A39" s="18" t="s">
        <v>112</v>
      </c>
      <c r="B39" s="19" t="s">
        <v>53</v>
      </c>
      <c r="C39" s="20" t="s">
        <v>52</v>
      </c>
      <c r="D39" s="20"/>
      <c r="E39" s="20"/>
      <c r="F39" s="21"/>
      <c r="G39" s="20"/>
      <c r="H39" s="20"/>
      <c r="I39" s="20"/>
      <c r="J39" s="20"/>
      <c r="K39" s="20"/>
      <c r="L39" s="20"/>
      <c r="M39" s="20"/>
      <c r="N39" s="20"/>
      <c r="O39" s="13">
        <v>0</v>
      </c>
      <c r="P39" s="13">
        <v>78000</v>
      </c>
      <c r="Q39" s="13">
        <v>0</v>
      </c>
      <c r="R39" s="22">
        <v>78000</v>
      </c>
      <c r="S39" s="22">
        <v>78000</v>
      </c>
      <c r="T39" s="22">
        <v>78000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70000</v>
      </c>
      <c r="AB39" s="22">
        <v>0</v>
      </c>
      <c r="AC39" s="22">
        <v>0</v>
      </c>
      <c r="AD39" s="22">
        <v>0</v>
      </c>
      <c r="AE39" s="22">
        <v>0</v>
      </c>
      <c r="AF39" s="22">
        <v>78000</v>
      </c>
      <c r="AG39" s="15">
        <f t="shared" si="1"/>
        <v>0.89743589743589747</v>
      </c>
      <c r="AH39" s="16">
        <v>78000</v>
      </c>
      <c r="AI39" s="17">
        <v>0</v>
      </c>
      <c r="AJ39" s="16">
        <v>0</v>
      </c>
      <c r="AK39" s="17"/>
      <c r="AL39" s="3"/>
    </row>
    <row r="40" spans="1:39" x14ac:dyDescent="0.25">
      <c r="A40" s="24" t="s">
        <v>94</v>
      </c>
      <c r="B40" s="10" t="s">
        <v>55</v>
      </c>
      <c r="C40" s="11" t="s">
        <v>54</v>
      </c>
      <c r="D40" s="11"/>
      <c r="E40" s="11"/>
      <c r="F40" s="12"/>
      <c r="G40" s="11"/>
      <c r="H40" s="11"/>
      <c r="I40" s="11"/>
      <c r="J40" s="11"/>
      <c r="K40" s="11"/>
      <c r="L40" s="11"/>
      <c r="M40" s="11"/>
      <c r="N40" s="11"/>
      <c r="O40" s="13">
        <v>0</v>
      </c>
      <c r="P40" s="13">
        <v>4877985.9400000004</v>
      </c>
      <c r="Q40" s="13">
        <v>635300.72</v>
      </c>
      <c r="R40" s="14">
        <f>[2]Документ!R73</f>
        <v>5513286.6600000001</v>
      </c>
      <c r="S40" s="14">
        <f>[2]Документ!S73</f>
        <v>5513286.6600000001</v>
      </c>
      <c r="T40" s="14">
        <f>[2]Документ!T73</f>
        <v>5513286.6600000001</v>
      </c>
      <c r="U40" s="14">
        <f>[2]Документ!U73</f>
        <v>0</v>
      </c>
      <c r="V40" s="14">
        <f>[2]Документ!V73</f>
        <v>0</v>
      </c>
      <c r="W40" s="14">
        <f>[2]Документ!W73</f>
        <v>0</v>
      </c>
      <c r="X40" s="14">
        <f>[2]Документ!X73</f>
        <v>0</v>
      </c>
      <c r="Y40" s="14">
        <f>[2]Документ!Y73</f>
        <v>69660.72</v>
      </c>
      <c r="Z40" s="14">
        <f>[2]Документ!Z73</f>
        <v>4641246.09</v>
      </c>
      <c r="AA40" s="14">
        <f>[2]Документ!AA73</f>
        <v>4571585.37</v>
      </c>
      <c r="AB40" s="14">
        <f>[2]Документ!AB73</f>
        <v>69660.72</v>
      </c>
      <c r="AC40" s="14">
        <f>[2]Документ!AC73</f>
        <v>4641246.09</v>
      </c>
      <c r="AD40" s="14">
        <f>[2]Документ!AD73</f>
        <v>4571585.37</v>
      </c>
      <c r="AE40" s="14">
        <f>[2]Документ!AE73</f>
        <v>4571585.37</v>
      </c>
      <c r="AF40" s="14">
        <f>[2]Документ!AF73</f>
        <v>941701.29</v>
      </c>
      <c r="AG40" s="15">
        <f t="shared" si="1"/>
        <v>0.82919420881336869</v>
      </c>
      <c r="AH40" s="16">
        <v>4576274.6500000004</v>
      </c>
      <c r="AI40" s="17">
        <v>0.16995524952442795</v>
      </c>
      <c r="AJ40" s="16">
        <v>0</v>
      </c>
      <c r="AK40" s="17"/>
      <c r="AL40" s="3"/>
      <c r="AM40" s="25">
        <f>R40-R41</f>
        <v>0</v>
      </c>
    </row>
    <row r="41" spans="1:39" ht="38.25" outlineLevel="1" x14ac:dyDescent="0.25">
      <c r="A41" s="23" t="s">
        <v>95</v>
      </c>
      <c r="B41" s="19" t="s">
        <v>57</v>
      </c>
      <c r="C41" s="20" t="s">
        <v>56</v>
      </c>
      <c r="D41" s="20"/>
      <c r="E41" s="20"/>
      <c r="F41" s="21"/>
      <c r="G41" s="20"/>
      <c r="H41" s="20"/>
      <c r="I41" s="20"/>
      <c r="J41" s="20"/>
      <c r="K41" s="20"/>
      <c r="L41" s="20"/>
      <c r="M41" s="20"/>
      <c r="N41" s="20"/>
      <c r="O41" s="13">
        <v>0</v>
      </c>
      <c r="P41" s="13">
        <v>4877985.9400000004</v>
      </c>
      <c r="Q41" s="13">
        <v>635300.72</v>
      </c>
      <c r="R41" s="22">
        <f>[2]Документ!R74</f>
        <v>5513286.6600000001</v>
      </c>
      <c r="S41" s="22">
        <f>[2]Документ!S74</f>
        <v>5513286.6600000001</v>
      </c>
      <c r="T41" s="22">
        <f>[2]Документ!T74</f>
        <v>5513286.6600000001</v>
      </c>
      <c r="U41" s="22">
        <f>[2]Документ!U74</f>
        <v>0</v>
      </c>
      <c r="V41" s="22">
        <f>[2]Документ!V74</f>
        <v>0</v>
      </c>
      <c r="W41" s="22">
        <f>[2]Документ!W74</f>
        <v>0</v>
      </c>
      <c r="X41" s="22">
        <f>[2]Документ!X74</f>
        <v>0</v>
      </c>
      <c r="Y41" s="22">
        <f>[2]Документ!Y74</f>
        <v>0</v>
      </c>
      <c r="Z41" s="22">
        <f>[2]Документ!Z74</f>
        <v>4571585.37</v>
      </c>
      <c r="AA41" s="22">
        <f>[2]Документ!AA74</f>
        <v>4571585.37</v>
      </c>
      <c r="AB41" s="22">
        <f>[2]Документ!AB74</f>
        <v>0</v>
      </c>
      <c r="AC41" s="22">
        <f>[2]Документ!AC74</f>
        <v>4571585.37</v>
      </c>
      <c r="AD41" s="22">
        <f>[2]Документ!AD74</f>
        <v>4571585.37</v>
      </c>
      <c r="AE41" s="22">
        <f>[2]Документ!AE74</f>
        <v>4571585.37</v>
      </c>
      <c r="AF41" s="22">
        <f>[2]Документ!AF74</f>
        <v>941701.29</v>
      </c>
      <c r="AG41" s="15">
        <f t="shared" si="1"/>
        <v>0.82919420881336869</v>
      </c>
      <c r="AH41" s="16">
        <v>4576274.6500000004</v>
      </c>
      <c r="AI41" s="17">
        <v>0.16995524952442795</v>
      </c>
      <c r="AJ41" s="16">
        <v>0</v>
      </c>
      <c r="AK41" s="17"/>
      <c r="AL41" s="3"/>
    </row>
    <row r="42" spans="1:39" ht="25.5" outlineLevel="1" x14ac:dyDescent="0.25">
      <c r="A42" s="23" t="s">
        <v>96</v>
      </c>
      <c r="B42" s="19" t="s">
        <v>70</v>
      </c>
      <c r="C42" s="20"/>
      <c r="D42" s="20"/>
      <c r="E42" s="20"/>
      <c r="F42" s="21"/>
      <c r="G42" s="20"/>
      <c r="H42" s="20"/>
      <c r="I42" s="20"/>
      <c r="J42" s="20"/>
      <c r="K42" s="20"/>
      <c r="L42" s="20"/>
      <c r="M42" s="20"/>
      <c r="N42" s="20"/>
      <c r="O42" s="13"/>
      <c r="P42" s="13"/>
      <c r="Q42" s="13"/>
      <c r="R42" s="22">
        <f>[2]Документ!R77</f>
        <v>170000</v>
      </c>
      <c r="S42" s="22">
        <f>[2]Документ!S77</f>
        <v>170000</v>
      </c>
      <c r="T42" s="22">
        <f>[2]Документ!T77</f>
        <v>170000</v>
      </c>
      <c r="U42" s="22">
        <f>[2]Документ!U77</f>
        <v>0</v>
      </c>
      <c r="V42" s="22">
        <f>[2]Документ!V77</f>
        <v>0</v>
      </c>
      <c r="W42" s="22">
        <f>[2]Документ!W77</f>
        <v>0</v>
      </c>
      <c r="X42" s="22">
        <f>[2]Документ!X77</f>
        <v>0</v>
      </c>
      <c r="Y42" s="22">
        <f>[2]Документ!Y77</f>
        <v>0</v>
      </c>
      <c r="Z42" s="22">
        <f>[2]Документ!Z77</f>
        <v>131505.53</v>
      </c>
      <c r="AA42" s="22">
        <f>[2]Документ!AA77</f>
        <v>131505.53</v>
      </c>
      <c r="AB42" s="22">
        <f>[2]Документ!AB77</f>
        <v>0</v>
      </c>
      <c r="AC42" s="22">
        <f>[2]Документ!AC77</f>
        <v>131505.53</v>
      </c>
      <c r="AD42" s="22">
        <f>[2]Документ!AD77</f>
        <v>131505.53</v>
      </c>
      <c r="AE42" s="22">
        <f>[2]Документ!AE77</f>
        <v>131505.53</v>
      </c>
      <c r="AF42" s="22">
        <f>[2]Документ!AF77</f>
        <v>38494.47</v>
      </c>
      <c r="AG42" s="15">
        <f t="shared" si="1"/>
        <v>0.77356194117647059</v>
      </c>
      <c r="AH42" s="16"/>
      <c r="AI42" s="17"/>
      <c r="AJ42" s="16"/>
      <c r="AK42" s="17"/>
      <c r="AL42" s="3"/>
    </row>
    <row r="43" spans="1:39" ht="38.25" outlineLevel="2" x14ac:dyDescent="0.25">
      <c r="A43" s="23" t="s">
        <v>97</v>
      </c>
      <c r="B43" s="19" t="s">
        <v>71</v>
      </c>
      <c r="C43" s="20" t="s">
        <v>58</v>
      </c>
      <c r="D43" s="20"/>
      <c r="E43" s="20"/>
      <c r="F43" s="21"/>
      <c r="G43" s="20"/>
      <c r="H43" s="20"/>
      <c r="I43" s="20"/>
      <c r="J43" s="20"/>
      <c r="K43" s="20"/>
      <c r="L43" s="20"/>
      <c r="M43" s="20"/>
      <c r="N43" s="20"/>
      <c r="O43" s="13">
        <v>0</v>
      </c>
      <c r="P43" s="13">
        <v>170000</v>
      </c>
      <c r="Q43" s="13">
        <v>0</v>
      </c>
      <c r="R43" s="22">
        <f>[2]Документ!R78</f>
        <v>170000</v>
      </c>
      <c r="S43" s="22">
        <f>[2]Документ!S78</f>
        <v>170000</v>
      </c>
      <c r="T43" s="22">
        <f>[2]Документ!T78</f>
        <v>170000</v>
      </c>
      <c r="U43" s="22">
        <f>[2]Документ!U78</f>
        <v>0</v>
      </c>
      <c r="V43" s="22">
        <f>[2]Документ!V78</f>
        <v>0</v>
      </c>
      <c r="W43" s="22">
        <f>[2]Документ!W78</f>
        <v>0</v>
      </c>
      <c r="X43" s="22">
        <f>[2]Документ!X78</f>
        <v>0</v>
      </c>
      <c r="Y43" s="22">
        <f>[2]Документ!Y78</f>
        <v>0</v>
      </c>
      <c r="Z43" s="22">
        <f>[2]Документ!Z78</f>
        <v>131505.53</v>
      </c>
      <c r="AA43" s="22">
        <f>[2]Документ!AA78</f>
        <v>131505.53</v>
      </c>
      <c r="AB43" s="22">
        <f>[2]Документ!AB78</f>
        <v>0</v>
      </c>
      <c r="AC43" s="22">
        <f>[2]Документ!AC78</f>
        <v>131505.53</v>
      </c>
      <c r="AD43" s="22">
        <f>[2]Документ!AD78</f>
        <v>131505.53</v>
      </c>
      <c r="AE43" s="22">
        <f>[2]Документ!AE78</f>
        <v>131505.53</v>
      </c>
      <c r="AF43" s="22">
        <f>[2]Документ!AF78</f>
        <v>38494.47</v>
      </c>
      <c r="AG43" s="15">
        <f t="shared" si="1"/>
        <v>0.77356194117647059</v>
      </c>
      <c r="AH43" s="16">
        <v>115875.21</v>
      </c>
      <c r="AI43" s="17">
        <v>0.31838111764705884</v>
      </c>
      <c r="AJ43" s="16">
        <v>0</v>
      </c>
      <c r="AK43" s="17"/>
      <c r="AL43" s="3"/>
    </row>
    <row r="44" spans="1:39" ht="38.25" outlineLevel="4" x14ac:dyDescent="0.25">
      <c r="A44" s="23" t="s">
        <v>113</v>
      </c>
      <c r="B44" s="19" t="s">
        <v>72</v>
      </c>
      <c r="C44" s="20" t="s">
        <v>59</v>
      </c>
      <c r="D44" s="20"/>
      <c r="E44" s="20"/>
      <c r="F44" s="21"/>
      <c r="G44" s="20"/>
      <c r="H44" s="20"/>
      <c r="I44" s="20"/>
      <c r="J44" s="20"/>
      <c r="K44" s="20"/>
      <c r="L44" s="20"/>
      <c r="M44" s="20"/>
      <c r="N44" s="20"/>
      <c r="O44" s="13">
        <v>0</v>
      </c>
      <c r="P44" s="13">
        <v>170000</v>
      </c>
      <c r="Q44" s="13">
        <v>0</v>
      </c>
      <c r="R44" s="22">
        <f>[2]Документ!R77</f>
        <v>170000</v>
      </c>
      <c r="S44" s="22">
        <f>[2]Документ!S77</f>
        <v>170000</v>
      </c>
      <c r="T44" s="22">
        <f>[2]Документ!T77</f>
        <v>170000</v>
      </c>
      <c r="U44" s="22">
        <f>[2]Документ!U77</f>
        <v>0</v>
      </c>
      <c r="V44" s="22">
        <f>[2]Документ!V77</f>
        <v>0</v>
      </c>
      <c r="W44" s="22">
        <f>[2]Документ!W77</f>
        <v>0</v>
      </c>
      <c r="X44" s="22">
        <f>[2]Документ!X77</f>
        <v>0</v>
      </c>
      <c r="Y44" s="22">
        <f>[2]Документ!Y77</f>
        <v>0</v>
      </c>
      <c r="Z44" s="22">
        <f>[2]Документ!Z77</f>
        <v>131505.53</v>
      </c>
      <c r="AA44" s="22">
        <f>[2]Документ!AA77</f>
        <v>131505.53</v>
      </c>
      <c r="AB44" s="22">
        <f>[2]Документ!AB77</f>
        <v>0</v>
      </c>
      <c r="AC44" s="22">
        <f>[2]Документ!AC77</f>
        <v>131505.53</v>
      </c>
      <c r="AD44" s="22">
        <f>[2]Документ!AD77</f>
        <v>131505.53</v>
      </c>
      <c r="AE44" s="22">
        <f>[2]Документ!AE77</f>
        <v>131505.53</v>
      </c>
      <c r="AF44" s="22">
        <f>[2]Документ!AF77</f>
        <v>38494.47</v>
      </c>
      <c r="AG44" s="15">
        <f t="shared" si="1"/>
        <v>0.77356194117647059</v>
      </c>
      <c r="AH44" s="16">
        <v>115875.21</v>
      </c>
      <c r="AI44" s="17">
        <v>0.31838111764705884</v>
      </c>
      <c r="AJ44" s="16">
        <v>0</v>
      </c>
      <c r="AK44" s="17"/>
      <c r="AL44" s="3"/>
    </row>
    <row r="45" spans="1:39" ht="25.5" outlineLevel="3" x14ac:dyDescent="0.25">
      <c r="A45" s="23" t="s">
        <v>73</v>
      </c>
      <c r="B45" s="19" t="str">
        <f>[3]Доходы!A52</f>
        <v xml:space="preserve">  Субсидии бюджетам бюджетной системы Российской Федерации (межбюджетные субсидии)</v>
      </c>
      <c r="C45" s="20" t="s">
        <v>60</v>
      </c>
      <c r="D45" s="20"/>
      <c r="E45" s="20"/>
      <c r="F45" s="21"/>
      <c r="G45" s="20"/>
      <c r="H45" s="20"/>
      <c r="I45" s="20"/>
      <c r="J45" s="20"/>
      <c r="K45" s="20"/>
      <c r="L45" s="20"/>
      <c r="M45" s="20"/>
      <c r="N45" s="20"/>
      <c r="O45" s="13">
        <v>0</v>
      </c>
      <c r="P45" s="13">
        <v>563103.53</v>
      </c>
      <c r="Q45" s="13">
        <v>14580.2</v>
      </c>
      <c r="R45" s="22">
        <f>[2]Документ!R79</f>
        <v>577683.73</v>
      </c>
      <c r="S45" s="22">
        <f>[2]Документ!S79</f>
        <v>577683.73</v>
      </c>
      <c r="T45" s="22">
        <f>[2]Документ!T79</f>
        <v>577683.73</v>
      </c>
      <c r="U45" s="22">
        <f>[2]Документ!U79</f>
        <v>0</v>
      </c>
      <c r="V45" s="22">
        <f>[2]Документ!V79</f>
        <v>0</v>
      </c>
      <c r="W45" s="22">
        <f>[2]Документ!W79</f>
        <v>0</v>
      </c>
      <c r="X45" s="22">
        <f>[2]Документ!X79</f>
        <v>0</v>
      </c>
      <c r="Y45" s="22">
        <f>[2]Документ!Y79</f>
        <v>0</v>
      </c>
      <c r="Z45" s="22">
        <f>[2]Документ!Z79</f>
        <v>577683.73</v>
      </c>
      <c r="AA45" s="22">
        <f>[2]Документ!AA79</f>
        <v>577683.73</v>
      </c>
      <c r="AB45" s="26">
        <f>[2]Документ!AB79</f>
        <v>0</v>
      </c>
      <c r="AC45" s="26">
        <f>[2]Документ!AC79</f>
        <v>577683.73</v>
      </c>
      <c r="AD45" s="26">
        <f>[2]Документ!AD79</f>
        <v>577683.73</v>
      </c>
      <c r="AE45" s="26">
        <f>[2]Документ!AE79</f>
        <v>577683.73</v>
      </c>
      <c r="AF45" s="26">
        <f>[2]Документ!AF79</f>
        <v>0</v>
      </c>
      <c r="AG45" s="15">
        <f t="shared" si="1"/>
        <v>1</v>
      </c>
      <c r="AH45" s="16">
        <v>577683.73</v>
      </c>
      <c r="AI45" s="17">
        <v>0</v>
      </c>
      <c r="AJ45" s="16">
        <v>0</v>
      </c>
      <c r="AK45" s="17"/>
      <c r="AL45" s="3"/>
    </row>
    <row r="46" spans="1:39" ht="63.75" outlineLevel="4" x14ac:dyDescent="0.25">
      <c r="A46" s="23" t="s">
        <v>114</v>
      </c>
      <c r="B46" s="19" t="str">
        <f>[3]Доходы!A53</f>
        <v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C46" s="20" t="s">
        <v>61</v>
      </c>
      <c r="D46" s="20"/>
      <c r="E46" s="20"/>
      <c r="F46" s="21"/>
      <c r="G46" s="20"/>
      <c r="H46" s="20"/>
      <c r="I46" s="20"/>
      <c r="J46" s="20"/>
      <c r="K46" s="20"/>
      <c r="L46" s="20"/>
      <c r="M46" s="20"/>
      <c r="N46" s="20"/>
      <c r="O46" s="13">
        <v>0</v>
      </c>
      <c r="P46" s="13">
        <v>563103.53</v>
      </c>
      <c r="Q46" s="13">
        <v>14580.2</v>
      </c>
      <c r="R46" s="22">
        <f>[2]Документ!R80</f>
        <v>577683.73</v>
      </c>
      <c r="S46" s="22">
        <f>[2]Документ!S80</f>
        <v>577683.73</v>
      </c>
      <c r="T46" s="22">
        <f>[2]Документ!T80</f>
        <v>577683.73</v>
      </c>
      <c r="U46" s="22">
        <f>[2]Документ!U80</f>
        <v>0</v>
      </c>
      <c r="V46" s="22">
        <f>[2]Документ!V80</f>
        <v>0</v>
      </c>
      <c r="W46" s="22">
        <f>[2]Документ!W80</f>
        <v>0</v>
      </c>
      <c r="X46" s="22">
        <f>[2]Документ!X80</f>
        <v>0</v>
      </c>
      <c r="Y46" s="22">
        <f>[2]Документ!Y80</f>
        <v>0</v>
      </c>
      <c r="Z46" s="22">
        <f>[2]Документ!Z80</f>
        <v>577683.73</v>
      </c>
      <c r="AA46" s="22">
        <f>[2]Документ!AA80</f>
        <v>577683.73</v>
      </c>
      <c r="AB46" s="26">
        <f>[2]Документ!AB80</f>
        <v>0</v>
      </c>
      <c r="AC46" s="26">
        <f>[2]Документ!AC80</f>
        <v>577683.73</v>
      </c>
      <c r="AD46" s="26">
        <f>[2]Документ!AD80</f>
        <v>577683.73</v>
      </c>
      <c r="AE46" s="26">
        <f>[2]Документ!AE80</f>
        <v>577683.73</v>
      </c>
      <c r="AF46" s="26">
        <f>[2]Документ!AF80</f>
        <v>0</v>
      </c>
      <c r="AG46" s="15">
        <f t="shared" si="1"/>
        <v>1</v>
      </c>
      <c r="AH46" s="16">
        <v>577683.73</v>
      </c>
      <c r="AI46" s="17">
        <v>0</v>
      </c>
      <c r="AJ46" s="16">
        <v>0</v>
      </c>
      <c r="AK46" s="17"/>
      <c r="AL46" s="3"/>
    </row>
    <row r="47" spans="1:39" ht="76.5" outlineLevel="5" x14ac:dyDescent="0.25">
      <c r="A47" s="23" t="s">
        <v>115</v>
      </c>
      <c r="B47" s="19" t="str">
        <f>[3]Доходы!A54</f>
        <v xml:space="preserve"> 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C47" s="20" t="s">
        <v>62</v>
      </c>
      <c r="D47" s="20"/>
      <c r="E47" s="20"/>
      <c r="F47" s="21"/>
      <c r="G47" s="20"/>
      <c r="H47" s="20"/>
      <c r="I47" s="20"/>
      <c r="J47" s="20"/>
      <c r="K47" s="20"/>
      <c r="L47" s="20"/>
      <c r="M47" s="20"/>
      <c r="N47" s="20"/>
      <c r="O47" s="13">
        <v>0</v>
      </c>
      <c r="P47" s="13">
        <v>563103.53</v>
      </c>
      <c r="Q47" s="13">
        <v>14580.2</v>
      </c>
      <c r="R47" s="22">
        <f>[2]Документ!R81</f>
        <v>577683.73</v>
      </c>
      <c r="S47" s="22">
        <f>[2]Документ!S81</f>
        <v>577683.73</v>
      </c>
      <c r="T47" s="22">
        <f>[2]Документ!T81</f>
        <v>577683.73</v>
      </c>
      <c r="U47" s="22">
        <f>[2]Документ!U81</f>
        <v>0</v>
      </c>
      <c r="V47" s="22">
        <f>[2]Документ!V81</f>
        <v>0</v>
      </c>
      <c r="W47" s="22">
        <f>[2]Документ!W81</f>
        <v>0</v>
      </c>
      <c r="X47" s="22">
        <f>[2]Документ!X81</f>
        <v>0</v>
      </c>
      <c r="Y47" s="22">
        <f>[2]Документ!Y81</f>
        <v>0</v>
      </c>
      <c r="Z47" s="22">
        <f>[2]Документ!Z81</f>
        <v>577683.73</v>
      </c>
      <c r="AA47" s="22">
        <f>[2]Документ!AA81</f>
        <v>577683.73</v>
      </c>
      <c r="AB47" s="26">
        <f>[2]Документ!AB81</f>
        <v>0</v>
      </c>
      <c r="AC47" s="26">
        <f>[2]Документ!AC81</f>
        <v>577683.73</v>
      </c>
      <c r="AD47" s="26">
        <f>[2]Документ!AD81</f>
        <v>577683.73</v>
      </c>
      <c r="AE47" s="26">
        <f>[2]Документ!AE81</f>
        <v>577683.73</v>
      </c>
      <c r="AF47" s="26">
        <f>[2]Документ!AF81</f>
        <v>0</v>
      </c>
      <c r="AG47" s="15">
        <f t="shared" si="1"/>
        <v>1</v>
      </c>
      <c r="AH47" s="16">
        <v>577683.73</v>
      </c>
      <c r="AI47" s="17">
        <v>0</v>
      </c>
      <c r="AJ47" s="16">
        <v>0</v>
      </c>
      <c r="AK47" s="17"/>
      <c r="AL47" s="3"/>
    </row>
    <row r="48" spans="1:39" ht="25.5" outlineLevel="4" x14ac:dyDescent="0.25">
      <c r="A48" s="18" t="s">
        <v>98</v>
      </c>
      <c r="B48" s="27" t="str">
        <f>[4]Документ!B37</f>
        <v>Субвенции бюджетам бюджетной системы Российской Федерации</v>
      </c>
      <c r="C48" s="20" t="s">
        <v>63</v>
      </c>
      <c r="D48" s="20"/>
      <c r="E48" s="20"/>
      <c r="F48" s="21"/>
      <c r="G48" s="20"/>
      <c r="H48" s="20"/>
      <c r="I48" s="20"/>
      <c r="J48" s="20"/>
      <c r="K48" s="20"/>
      <c r="L48" s="20"/>
      <c r="M48" s="20"/>
      <c r="N48" s="20"/>
      <c r="O48" s="13">
        <v>0</v>
      </c>
      <c r="P48" s="13">
        <v>114948.89</v>
      </c>
      <c r="Q48" s="13">
        <v>0</v>
      </c>
      <c r="R48" s="22">
        <f>[2]Документ!R86</f>
        <v>114948.89</v>
      </c>
      <c r="S48" s="22">
        <f>[2]Документ!S86</f>
        <v>114948.89</v>
      </c>
      <c r="T48" s="22">
        <f>[2]Документ!T86</f>
        <v>114948.89</v>
      </c>
      <c r="U48" s="22">
        <f>[2]Документ!U86</f>
        <v>0</v>
      </c>
      <c r="V48" s="22">
        <f>[2]Документ!V86</f>
        <v>0</v>
      </c>
      <c r="W48" s="22">
        <f>[2]Документ!W86</f>
        <v>0</v>
      </c>
      <c r="X48" s="22">
        <f>[2]Документ!X86</f>
        <v>0</v>
      </c>
      <c r="Y48" s="22">
        <f>[2]Документ!Y86</f>
        <v>0</v>
      </c>
      <c r="Z48" s="22">
        <f>[2]Документ!Z86</f>
        <v>86211.66</v>
      </c>
      <c r="AA48" s="22">
        <f>[2]Документ!AA86</f>
        <v>86211.66</v>
      </c>
      <c r="AB48" s="22">
        <f>[2]Документ!AB86</f>
        <v>0</v>
      </c>
      <c r="AC48" s="22">
        <f>[2]Документ!AC86</f>
        <v>86211.66</v>
      </c>
      <c r="AD48" s="22">
        <f>[2]Документ!AD86</f>
        <v>86211.66</v>
      </c>
      <c r="AE48" s="22">
        <f>[2]Документ!AE86</f>
        <v>86211.66</v>
      </c>
      <c r="AF48" s="22">
        <f>[2]Документ!AF86</f>
        <v>28737.23</v>
      </c>
      <c r="AG48" s="15">
        <f t="shared" si="1"/>
        <v>0.74999993475361093</v>
      </c>
      <c r="AH48" s="16">
        <v>86211.67</v>
      </c>
      <c r="AI48" s="17">
        <v>0.24999997825120365</v>
      </c>
      <c r="AJ48" s="16">
        <v>0</v>
      </c>
      <c r="AK48" s="17"/>
      <c r="AL48" s="3"/>
    </row>
    <row r="49" spans="1:38" ht="38.25" outlineLevel="5" x14ac:dyDescent="0.25">
      <c r="A49" s="18" t="s">
        <v>99</v>
      </c>
      <c r="B49" s="27" t="s">
        <v>74</v>
      </c>
      <c r="C49" s="20" t="s">
        <v>64</v>
      </c>
      <c r="D49" s="20"/>
      <c r="E49" s="20"/>
      <c r="F49" s="21"/>
      <c r="G49" s="20"/>
      <c r="H49" s="20"/>
      <c r="I49" s="20"/>
      <c r="J49" s="20"/>
      <c r="K49" s="20"/>
      <c r="L49" s="20"/>
      <c r="M49" s="20"/>
      <c r="N49" s="20"/>
      <c r="O49" s="13">
        <v>0</v>
      </c>
      <c r="P49" s="13">
        <v>114948.89</v>
      </c>
      <c r="Q49" s="13">
        <v>0</v>
      </c>
      <c r="R49" s="22">
        <f>[2]Документ!R87</f>
        <v>114948.89</v>
      </c>
      <c r="S49" s="22">
        <f>[2]Документ!S87</f>
        <v>114948.89</v>
      </c>
      <c r="T49" s="22">
        <f>[2]Документ!T87</f>
        <v>114948.89</v>
      </c>
      <c r="U49" s="22">
        <f>[2]Документ!U87</f>
        <v>0</v>
      </c>
      <c r="V49" s="22">
        <f>[2]Документ!V87</f>
        <v>0</v>
      </c>
      <c r="W49" s="22">
        <f>[2]Документ!W87</f>
        <v>0</v>
      </c>
      <c r="X49" s="22">
        <f>[2]Документ!X87</f>
        <v>0</v>
      </c>
      <c r="Y49" s="22">
        <f>[2]Документ!Y87</f>
        <v>0</v>
      </c>
      <c r="Z49" s="22">
        <f>[2]Документ!Z87</f>
        <v>86211.66</v>
      </c>
      <c r="AA49" s="22">
        <f>[2]Документ!AA87</f>
        <v>86211.66</v>
      </c>
      <c r="AB49" s="22">
        <f>[2]Документ!AB87</f>
        <v>0</v>
      </c>
      <c r="AC49" s="22">
        <f>[2]Документ!AC87</f>
        <v>86211.66</v>
      </c>
      <c r="AD49" s="22">
        <f>[2]Документ!AD87</f>
        <v>86211.66</v>
      </c>
      <c r="AE49" s="22">
        <f>[2]Документ!AE87</f>
        <v>86211.66</v>
      </c>
      <c r="AF49" s="22">
        <f>[2]Документ!AF87</f>
        <v>28737.23</v>
      </c>
      <c r="AG49" s="15">
        <f t="shared" si="1"/>
        <v>0.74999993475361093</v>
      </c>
      <c r="AH49" s="16">
        <v>86211.67</v>
      </c>
      <c r="AI49" s="17">
        <v>0.24999997825120365</v>
      </c>
      <c r="AJ49" s="16">
        <v>0</v>
      </c>
      <c r="AK49" s="17"/>
      <c r="AL49" s="3"/>
    </row>
    <row r="50" spans="1:38" ht="51" outlineLevel="6" x14ac:dyDescent="0.25">
      <c r="A50" s="18" t="s">
        <v>116</v>
      </c>
      <c r="B50" s="27" t="s">
        <v>75</v>
      </c>
      <c r="C50" s="20" t="s">
        <v>65</v>
      </c>
      <c r="D50" s="20"/>
      <c r="E50" s="20"/>
      <c r="F50" s="21"/>
      <c r="G50" s="20"/>
      <c r="H50" s="20"/>
      <c r="I50" s="20"/>
      <c r="J50" s="20"/>
      <c r="K50" s="20"/>
      <c r="L50" s="20"/>
      <c r="M50" s="20"/>
      <c r="N50" s="20"/>
      <c r="O50" s="13">
        <v>0</v>
      </c>
      <c r="P50" s="13">
        <v>114948.89</v>
      </c>
      <c r="Q50" s="13">
        <v>0</v>
      </c>
      <c r="R50" s="22">
        <f>[2]Документ!R88</f>
        <v>114948.89</v>
      </c>
      <c r="S50" s="22">
        <f>[2]Документ!S88</f>
        <v>114948.89</v>
      </c>
      <c r="T50" s="22">
        <f>[2]Документ!T88</f>
        <v>114948.89</v>
      </c>
      <c r="U50" s="22">
        <f>[2]Документ!U88</f>
        <v>0</v>
      </c>
      <c r="V50" s="22">
        <f>[2]Документ!V88</f>
        <v>0</v>
      </c>
      <c r="W50" s="22">
        <f>[2]Документ!W88</f>
        <v>0</v>
      </c>
      <c r="X50" s="22">
        <f>[2]Документ!X88</f>
        <v>0</v>
      </c>
      <c r="Y50" s="22">
        <f>[2]Документ!Y88</f>
        <v>0</v>
      </c>
      <c r="Z50" s="22">
        <f>[2]Документ!Z88</f>
        <v>86211.66</v>
      </c>
      <c r="AA50" s="22">
        <f>[2]Документ!AA88</f>
        <v>86211.66</v>
      </c>
      <c r="AB50" s="22">
        <f>[2]Документ!AB88</f>
        <v>0</v>
      </c>
      <c r="AC50" s="22">
        <f>[2]Документ!AC88</f>
        <v>86211.66</v>
      </c>
      <c r="AD50" s="22">
        <f>[2]Документ!AD88</f>
        <v>86211.66</v>
      </c>
      <c r="AE50" s="22">
        <f>[2]Документ!AE88</f>
        <v>86211.66</v>
      </c>
      <c r="AF50" s="22">
        <f>[2]Документ!AF88</f>
        <v>28737.23</v>
      </c>
      <c r="AG50" s="15">
        <f t="shared" si="1"/>
        <v>0.74999993475361093</v>
      </c>
      <c r="AH50" s="16">
        <v>86211.67</v>
      </c>
      <c r="AI50" s="17">
        <v>0.24999997825120365</v>
      </c>
      <c r="AJ50" s="16">
        <v>0</v>
      </c>
      <c r="AK50" s="17"/>
      <c r="AL50" s="3"/>
    </row>
    <row r="51" spans="1:38" outlineLevel="2" x14ac:dyDescent="0.25">
      <c r="A51" s="18" t="s">
        <v>100</v>
      </c>
      <c r="B51" s="27" t="str">
        <f>[4]Документ!B40</f>
        <v xml:space="preserve">              Иные межбюджетные трансферты</v>
      </c>
      <c r="C51" s="20" t="s">
        <v>66</v>
      </c>
      <c r="D51" s="20"/>
      <c r="E51" s="20"/>
      <c r="F51" s="21"/>
      <c r="G51" s="20"/>
      <c r="H51" s="20"/>
      <c r="I51" s="20"/>
      <c r="J51" s="20"/>
      <c r="K51" s="20"/>
      <c r="L51" s="20"/>
      <c r="M51" s="20"/>
      <c r="N51" s="20"/>
      <c r="O51" s="13">
        <v>0</v>
      </c>
      <c r="P51" s="13">
        <v>4029933.52</v>
      </c>
      <c r="Q51" s="13">
        <v>620720.52</v>
      </c>
      <c r="R51" s="22">
        <f>[2]Документ!R91</f>
        <v>4650654.04</v>
      </c>
      <c r="S51" s="22">
        <f>[2]Документ!S91</f>
        <v>4650654.04</v>
      </c>
      <c r="T51" s="22">
        <f>[2]Документ!T91</f>
        <v>4650654.04</v>
      </c>
      <c r="U51" s="22">
        <f>[2]Документ!U91</f>
        <v>0</v>
      </c>
      <c r="V51" s="22">
        <f>[2]Документ!V91</f>
        <v>0</v>
      </c>
      <c r="W51" s="22">
        <f>[2]Документ!W91</f>
        <v>0</v>
      </c>
      <c r="X51" s="22">
        <f>[2]Документ!X91</f>
        <v>0</v>
      </c>
      <c r="Y51" s="22">
        <f>[2]Документ!Y91</f>
        <v>0</v>
      </c>
      <c r="Z51" s="22">
        <f>[2]Документ!Z91</f>
        <v>3776184.45</v>
      </c>
      <c r="AA51" s="22">
        <f>[2]Документ!AA91</f>
        <v>3776184.45</v>
      </c>
      <c r="AB51" s="22">
        <f>[2]Документ!AB91</f>
        <v>0</v>
      </c>
      <c r="AC51" s="22">
        <f>[2]Документ!AC91</f>
        <v>3776184.45</v>
      </c>
      <c r="AD51" s="22">
        <f>[2]Документ!AD91</f>
        <v>3776184.45</v>
      </c>
      <c r="AE51" s="22">
        <f>[2]Документ!AE91</f>
        <v>3776184.45</v>
      </c>
      <c r="AF51" s="22">
        <f>[2]Документ!AF91</f>
        <v>874469.59</v>
      </c>
      <c r="AG51" s="15">
        <f t="shared" si="1"/>
        <v>0.81196847099811365</v>
      </c>
      <c r="AH51" s="16">
        <v>3796504.04</v>
      </c>
      <c r="AI51" s="17">
        <v>0.18366233924379377</v>
      </c>
      <c r="AJ51" s="16">
        <v>0</v>
      </c>
      <c r="AK51" s="17"/>
      <c r="AL51" s="3"/>
    </row>
    <row r="52" spans="1:38" ht="51" outlineLevel="3" x14ac:dyDescent="0.25">
      <c r="A52" s="18" t="s">
        <v>101</v>
      </c>
      <c r="B52" s="27" t="str">
        <f>[4]Документ!B41</f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C52" s="20" t="s">
        <v>67</v>
      </c>
      <c r="D52" s="20"/>
      <c r="E52" s="20"/>
      <c r="F52" s="21"/>
      <c r="G52" s="20"/>
      <c r="H52" s="20"/>
      <c r="I52" s="20"/>
      <c r="J52" s="20"/>
      <c r="K52" s="20"/>
      <c r="L52" s="20"/>
      <c r="M52" s="20"/>
      <c r="N52" s="20"/>
      <c r="O52" s="13">
        <v>0</v>
      </c>
      <c r="P52" s="13">
        <v>4029933.52</v>
      </c>
      <c r="Q52" s="13">
        <v>620720.52</v>
      </c>
      <c r="R52" s="22">
        <f>[2]Документ!R92</f>
        <v>4650654.04</v>
      </c>
      <c r="S52" s="22">
        <f>[2]Документ!S92</f>
        <v>4650654.04</v>
      </c>
      <c r="T52" s="22">
        <f>[2]Документ!T92</f>
        <v>4650654.04</v>
      </c>
      <c r="U52" s="22">
        <f>[2]Документ!U92</f>
        <v>0</v>
      </c>
      <c r="V52" s="22">
        <f>[2]Документ!V92</f>
        <v>0</v>
      </c>
      <c r="W52" s="22">
        <f>[2]Документ!W92</f>
        <v>0</v>
      </c>
      <c r="X52" s="22">
        <f>[2]Документ!X92</f>
        <v>0</v>
      </c>
      <c r="Y52" s="22">
        <f>[2]Документ!Y92</f>
        <v>0</v>
      </c>
      <c r="Z52" s="22">
        <f>[2]Документ!Z92</f>
        <v>3776184.45</v>
      </c>
      <c r="AA52" s="22">
        <f>[2]Документ!AA92</f>
        <v>3776184.45</v>
      </c>
      <c r="AB52" s="22">
        <f>[2]Документ!AB92</f>
        <v>0</v>
      </c>
      <c r="AC52" s="22">
        <f>[2]Документ!AC92</f>
        <v>3776184.45</v>
      </c>
      <c r="AD52" s="22">
        <f>[2]Документ!AD92</f>
        <v>3776184.45</v>
      </c>
      <c r="AE52" s="22">
        <f>[2]Документ!AE92</f>
        <v>3776184.45</v>
      </c>
      <c r="AF52" s="22">
        <f>[2]Документ!AF92</f>
        <v>874469.59</v>
      </c>
      <c r="AG52" s="15">
        <f t="shared" si="1"/>
        <v>0.81196847099811365</v>
      </c>
      <c r="AH52" s="16">
        <v>3796504.04</v>
      </c>
      <c r="AI52" s="17">
        <v>0.18366233924379377</v>
      </c>
      <c r="AJ52" s="16">
        <v>0</v>
      </c>
      <c r="AK52" s="17"/>
      <c r="AL52" s="3"/>
    </row>
    <row r="53" spans="1:38" ht="63.75" outlineLevel="4" x14ac:dyDescent="0.25">
      <c r="A53" s="18" t="s">
        <v>117</v>
      </c>
      <c r="B53" s="27" t="str">
        <f>[4]Документ!B43</f>
        <v>Межбюджетные трансферты, передаваемые бюджетам сельских поселений из бюджетов муниципальных  районов на осуществление части полномочий по решению вопросов местного значения в соответствии с заключенными соглашениями</v>
      </c>
      <c r="C53" s="20" t="s">
        <v>68</v>
      </c>
      <c r="D53" s="20"/>
      <c r="E53" s="20"/>
      <c r="F53" s="21"/>
      <c r="G53" s="20"/>
      <c r="H53" s="20"/>
      <c r="I53" s="20"/>
      <c r="J53" s="20"/>
      <c r="K53" s="20"/>
      <c r="L53" s="20"/>
      <c r="M53" s="20"/>
      <c r="N53" s="20"/>
      <c r="O53" s="13">
        <v>0</v>
      </c>
      <c r="P53" s="13">
        <v>4029933.52</v>
      </c>
      <c r="Q53" s="13">
        <v>620720.52</v>
      </c>
      <c r="R53" s="22">
        <f>[2]Документ!R93</f>
        <v>4650654.04</v>
      </c>
      <c r="S53" s="22">
        <f>[2]Документ!S93</f>
        <v>4650654.04</v>
      </c>
      <c r="T53" s="22">
        <f>[2]Документ!T93</f>
        <v>4650654.04</v>
      </c>
      <c r="U53" s="22">
        <f>[2]Документ!U93</f>
        <v>0</v>
      </c>
      <c r="V53" s="22">
        <f>[2]Документ!V93</f>
        <v>0</v>
      </c>
      <c r="W53" s="22">
        <f>[2]Документ!W93</f>
        <v>0</v>
      </c>
      <c r="X53" s="22">
        <f>[2]Документ!X93</f>
        <v>0</v>
      </c>
      <c r="Y53" s="22">
        <f>[2]Документ!Y93</f>
        <v>0</v>
      </c>
      <c r="Z53" s="22">
        <f>[2]Документ!Z93</f>
        <v>3776184.45</v>
      </c>
      <c r="AA53" s="22">
        <f>[2]Документ!AA93</f>
        <v>3776184.45</v>
      </c>
      <c r="AB53" s="22">
        <f>[2]Документ!AB93</f>
        <v>0</v>
      </c>
      <c r="AC53" s="22">
        <f>[2]Документ!AC93</f>
        <v>3776184.45</v>
      </c>
      <c r="AD53" s="22">
        <f>[2]Документ!AD93</f>
        <v>3776184.45</v>
      </c>
      <c r="AE53" s="22">
        <f>[2]Документ!AE93</f>
        <v>3776184.45</v>
      </c>
      <c r="AF53" s="22">
        <f>[2]Документ!AF93</f>
        <v>874469.59</v>
      </c>
      <c r="AG53" s="15">
        <f t="shared" si="1"/>
        <v>0.81196847099811365</v>
      </c>
      <c r="AH53" s="16">
        <v>3796504.04</v>
      </c>
      <c r="AI53" s="17">
        <v>0.18366233924379377</v>
      </c>
      <c r="AJ53" s="16">
        <v>0</v>
      </c>
      <c r="AK53" s="17"/>
      <c r="AL53" s="3"/>
    </row>
    <row r="54" spans="1:38" x14ac:dyDescent="0.25">
      <c r="A54" s="59" t="s">
        <v>69</v>
      </c>
      <c r="B54" s="60"/>
      <c r="C54" s="60"/>
      <c r="D54" s="60"/>
      <c r="E54" s="60"/>
      <c r="F54" s="60"/>
      <c r="G54" s="60"/>
      <c r="H54" s="60"/>
      <c r="I54" s="28"/>
      <c r="J54" s="28"/>
      <c r="K54" s="28"/>
      <c r="L54" s="28"/>
      <c r="M54" s="28"/>
      <c r="N54" s="28"/>
      <c r="O54" s="29">
        <v>0</v>
      </c>
      <c r="P54" s="29">
        <v>7438824.9400000004</v>
      </c>
      <c r="Q54" s="29">
        <v>635300.72</v>
      </c>
      <c r="R54" s="30">
        <f>[2]Документ!R98</f>
        <v>8069125.6600000001</v>
      </c>
      <c r="S54" s="30">
        <f>[2]Документ!S98</f>
        <v>8069125.6600000001</v>
      </c>
      <c r="T54" s="30">
        <f>[2]Документ!T98</f>
        <v>8069125.6600000001</v>
      </c>
      <c r="U54" s="30">
        <f>[2]Документ!U98</f>
        <v>0</v>
      </c>
      <c r="V54" s="30">
        <f>[2]Документ!V98</f>
        <v>0</v>
      </c>
      <c r="W54" s="30">
        <f>[2]Документ!W98</f>
        <v>0</v>
      </c>
      <c r="X54" s="30">
        <f>[2]Документ!X98</f>
        <v>0</v>
      </c>
      <c r="Y54" s="30">
        <f>[2]Документ!Y98</f>
        <v>69660.72</v>
      </c>
      <c r="Z54" s="30">
        <f>[2]Документ!Z98</f>
        <v>6034366.4500000002</v>
      </c>
      <c r="AA54" s="30">
        <f>[2]Документ!AA98</f>
        <v>5964705.7300000004</v>
      </c>
      <c r="AB54" s="30">
        <f>[2]Документ!AB98</f>
        <v>69660.72</v>
      </c>
      <c r="AC54" s="30">
        <f>[2]Документ!AC98</f>
        <v>6034366.4500000002</v>
      </c>
      <c r="AD54" s="30">
        <f>[2]Документ!AD98</f>
        <v>5964705.7300000004</v>
      </c>
      <c r="AE54" s="30">
        <f>[2]Документ!AE98</f>
        <v>5964705.7300000004</v>
      </c>
      <c r="AF54" s="30">
        <f>[2]Документ!AF98</f>
        <v>2104419.9300000002</v>
      </c>
      <c r="AG54" s="15">
        <f t="shared" si="1"/>
        <v>0.73920099665420258</v>
      </c>
      <c r="AH54" s="31">
        <v>6682831.1500000004</v>
      </c>
      <c r="AI54" s="32">
        <v>0.17231519158694886</v>
      </c>
      <c r="AJ54" s="31">
        <v>0</v>
      </c>
      <c r="AK54" s="32"/>
      <c r="AL54" s="3"/>
    </row>
    <row r="55" spans="1:38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 t="s">
        <v>2</v>
      </c>
      <c r="AF55" s="33"/>
      <c r="AG55" s="33"/>
      <c r="AH55" s="3"/>
      <c r="AI55" s="3"/>
      <c r="AJ55" s="3"/>
      <c r="AK55" s="3"/>
      <c r="AL55" s="3"/>
    </row>
    <row r="56" spans="1:38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4"/>
      <c r="AD56" s="34"/>
      <c r="AE56" s="34"/>
      <c r="AF56" s="34"/>
      <c r="AG56" s="34"/>
      <c r="AH56" s="35"/>
      <c r="AI56" s="35"/>
      <c r="AJ56" s="35"/>
      <c r="AK56" s="35"/>
      <c r="AL56" s="3"/>
    </row>
  </sheetData>
  <mergeCells count="37">
    <mergeCell ref="A54:H54"/>
    <mergeCell ref="AB13:AD13"/>
    <mergeCell ref="S13:S14"/>
    <mergeCell ref="N13:N14"/>
    <mergeCell ref="O13:O14"/>
    <mergeCell ref="P13:P14"/>
    <mergeCell ref="Q13:Q14"/>
    <mergeCell ref="R13:R14"/>
    <mergeCell ref="E13:E14"/>
    <mergeCell ref="F13:H13"/>
    <mergeCell ref="I13:K13"/>
    <mergeCell ref="L13:L14"/>
    <mergeCell ref="M13:M14"/>
    <mergeCell ref="Y13:AA14"/>
    <mergeCell ref="AJ13:AK13"/>
    <mergeCell ref="T13:T14"/>
    <mergeCell ref="U13:U14"/>
    <mergeCell ref="V13:V14"/>
    <mergeCell ref="W13:W14"/>
    <mergeCell ref="X13:X14"/>
    <mergeCell ref="AF13:AG14"/>
    <mergeCell ref="A56:AB56"/>
    <mergeCell ref="R7:AG7"/>
    <mergeCell ref="R8:AG8"/>
    <mergeCell ref="AA2:AG2"/>
    <mergeCell ref="R3:AG3"/>
    <mergeCell ref="R4:AG4"/>
    <mergeCell ref="R5:AG5"/>
    <mergeCell ref="R6:AG6"/>
    <mergeCell ref="A10:AI10"/>
    <mergeCell ref="A11:AI11"/>
    <mergeCell ref="A12:AK12"/>
    <mergeCell ref="A13:A14"/>
    <mergeCell ref="B13:B14"/>
    <mergeCell ref="C13:C14"/>
    <mergeCell ref="D13:D14"/>
    <mergeCell ref="AH13:AI13"/>
  </mergeCells>
  <pageMargins left="0.39370078740157483" right="0.39370078740157483" top="0.59055118110236227" bottom="0.59055118110236227" header="0.39370078740157483" footer="0.39370078740157483"/>
  <pageSetup paperSize="9"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03.2023&lt;/string&gt;&#10;  &lt;/DateInfo&gt;&#10;  &lt;Code&gt;SQUERY_INFO_ISP_INC&lt;/Code&gt;&#10;  &lt;ObjectCode&gt;SQUERY_INFO_ISP_INC&lt;/ObjectCode&gt;&#10;  &lt;DocName&gt;Вариант (новый от 02.04.2018 11_09_09)(Аналитический отчет по исполнению доходов с произвольной группировкой)&lt;/DocName&gt;&#10;  &lt;VariantName&gt;Вариант (новый от 02.04.2018 11:09:09)&lt;/VariantName&gt;&#10;  &lt;VariantLink&gt;305951906&lt;/VariantLink&gt;&#10;  &lt;SvodReportLink xsi:nil=&quot;true&quot; /&gt;&#10;  &lt;ReportLink&gt;24492378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30779C3-6C4A-4E41-8C1E-951FB72124D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Емцова Т. Б.</dc:creator>
  <cp:lastModifiedBy>Емцова Т. Б.</cp:lastModifiedBy>
  <cp:lastPrinted>2023-04-17T11:24:01Z</cp:lastPrinted>
  <dcterms:created xsi:type="dcterms:W3CDTF">2023-04-03T09:01:50Z</dcterms:created>
  <dcterms:modified xsi:type="dcterms:W3CDTF">2023-12-15T06:23:08Z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02.04.2018 11_09_09)(Аналитический отчет по исполнению доходов с произвольной группировкой)</vt:lpwstr>
  </property>
  <property fmtid="{D5CDD505-2E9C-101B-9397-08002B2CF9AE}" pid="3" name="Название отчета">
    <vt:lpwstr>Вариант (новый от 02.04.2018 11_09_09).xlsx</vt:lpwstr>
  </property>
  <property fmtid="{D5CDD505-2E9C-101B-9397-08002B2CF9AE}" pid="4" name="Версия клиента">
    <vt:lpwstr>22.1.38.1070 (.NET 4.7.2)</vt:lpwstr>
  </property>
  <property fmtid="{D5CDD505-2E9C-101B-9397-08002B2CF9AE}" pid="5" name="Версия базы">
    <vt:lpwstr>22.1.1542.321459048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Budget_ALLFO_2023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не используется</vt:lpwstr>
  </property>
</Properties>
</file>