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 defaultThemeVersion="124226"/>
  <xr:revisionPtr revIDLastSave="0" documentId="8_{4CC81A72-FC18-43D9-9A1C-8C38C51F98DF}" xr6:coauthVersionLast="47" xr6:coauthVersionMax="47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  <externalReference r:id="rId3"/>
  </externalReferences>
  <definedNames>
    <definedName name="_xlnm.Print_Area" localSheetId="0">Воробейня!$A$1:$G$106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2" l="1"/>
  <c r="A44" i="2"/>
  <c r="A45" i="2"/>
  <c r="E45" i="2"/>
  <c r="E44" i="2"/>
  <c r="B45" i="2"/>
  <c r="C45" i="2"/>
  <c r="D45" i="2"/>
  <c r="B44" i="2"/>
  <c r="C44" i="2"/>
  <c r="D44" i="2"/>
  <c r="B43" i="2"/>
  <c r="C43" i="2"/>
  <c r="D43" i="2"/>
  <c r="B22" i="2"/>
  <c r="C22" i="2"/>
  <c r="D22" i="2"/>
  <c r="E22" i="2"/>
  <c r="G21" i="2"/>
  <c r="G11" i="2"/>
  <c r="G12" i="2"/>
  <c r="G13" i="2"/>
  <c r="G80" i="2"/>
  <c r="G81" i="2"/>
  <c r="F81" i="2"/>
  <c r="F82" i="2"/>
  <c r="A81" i="2"/>
  <c r="A82" i="2"/>
  <c r="E80" i="2"/>
  <c r="E81" i="2"/>
  <c r="E82" i="2"/>
  <c r="A67" i="2"/>
  <c r="A68" i="2"/>
  <c r="G66" i="2"/>
  <c r="G67" i="2"/>
  <c r="E67" i="2"/>
  <c r="E68" i="2"/>
  <c r="F67" i="2"/>
  <c r="F68" i="2"/>
  <c r="B66" i="2"/>
  <c r="B67" i="2"/>
  <c r="B68" i="2" s="1"/>
  <c r="C66" i="2"/>
  <c r="C67" i="2"/>
  <c r="C68" i="2"/>
  <c r="D66" i="2"/>
  <c r="D67" i="2"/>
  <c r="D68" i="2" s="1"/>
  <c r="G41" i="2"/>
  <c r="G40" i="2" s="1"/>
  <c r="D40" i="2"/>
  <c r="C40" i="2"/>
  <c r="G35" i="2"/>
  <c r="B41" i="2"/>
  <c r="B42" i="2"/>
  <c r="C41" i="2"/>
  <c r="C42" i="2"/>
  <c r="D41" i="2"/>
  <c r="D42" i="2"/>
  <c r="E42" i="2"/>
  <c r="A36" i="2"/>
  <c r="B35" i="2"/>
  <c r="B36" i="2"/>
  <c r="C35" i="2"/>
  <c r="C36" i="2"/>
  <c r="D35" i="2"/>
  <c r="D36" i="2"/>
  <c r="A35" i="2"/>
  <c r="G26" i="2"/>
  <c r="G25" i="2" s="1"/>
  <c r="G24" i="2" s="1"/>
  <c r="G54" i="2"/>
  <c r="G52" i="2"/>
  <c r="G30" i="2"/>
  <c r="G29" i="2"/>
  <c r="G17" i="2"/>
  <c r="G16" i="2" s="1"/>
  <c r="G15" i="2" s="1"/>
  <c r="G19" i="2"/>
  <c r="G64" i="2"/>
  <c r="G63" i="2"/>
  <c r="G59" i="2"/>
  <c r="G58" i="2"/>
  <c r="G57" i="2" s="1"/>
  <c r="G56" i="2" s="1"/>
  <c r="G33" i="2"/>
  <c r="G32" i="2"/>
  <c r="G72" i="2"/>
  <c r="G71" i="2"/>
  <c r="G75" i="2"/>
  <c r="G74" i="2"/>
  <c r="G78" i="2"/>
  <c r="G77" i="2"/>
  <c r="G70" i="2" s="1"/>
  <c r="G69" i="2" s="1"/>
  <c r="G84" i="2"/>
  <c r="G83" i="2"/>
  <c r="G38" i="2"/>
  <c r="G37" i="2"/>
  <c r="G28" i="2" s="1"/>
  <c r="G10" i="2" s="1"/>
  <c r="G106" i="2" s="1"/>
  <c r="G9" i="2" s="1"/>
  <c r="G89" i="2"/>
  <c r="G88" i="2" s="1"/>
  <c r="G87" i="2" s="1"/>
  <c r="G86" i="2" s="1"/>
  <c r="G94" i="2"/>
  <c r="G93" i="2" s="1"/>
  <c r="G92" i="2" s="1"/>
  <c r="G91" i="2" s="1"/>
  <c r="G99" i="2"/>
  <c r="G98" i="2" s="1"/>
  <c r="G97" i="2" s="1"/>
  <c r="G96" i="2" s="1"/>
  <c r="G104" i="2"/>
  <c r="G103" i="2" s="1"/>
  <c r="G102" i="2" s="1"/>
  <c r="G101" i="2" s="1"/>
  <c r="G51" i="2"/>
  <c r="G50" i="2" s="1"/>
  <c r="G49" i="2" s="1"/>
  <c r="G62" i="2"/>
  <c r="G61" i="2" s="1"/>
</calcChain>
</file>

<file path=xl/sharedStrings.xml><?xml version="1.0" encoding="utf-8"?>
<sst xmlns="http://schemas.openxmlformats.org/spreadsheetml/2006/main" count="296" uniqueCount="87">
  <si>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</si>
  <si>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</si>
  <si>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</si>
  <si>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</si>
  <si>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</si>
  <si>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</si>
  <si>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</si>
  <si>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</si>
  <si>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</si>
  <si>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</si>
  <si>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</si>
  <si>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</si>
  <si>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</si>
  <si>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</si>
  <si>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</si>
  <si>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</si>
  <si>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</si>
  <si>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</si>
  <si>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</si>
  <si>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</si>
  <si>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</si>
  <si>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</si>
  <si>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</si>
  <si>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</si>
  <si>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</si>
  <si>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</si>
  <si>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</si>
  <si>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</si>
  <si>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</si>
  <si>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</si>
  <si>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</si>
  <si>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</si>
  <si>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</si>
  <si>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</si>
  <si>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</si>
  <si>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</si>
  <si>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</si>
  <si>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</si>
  <si>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</si>
  <si>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</si>
  <si>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</si>
  <si>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</si>
  <si>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</si>
  <si>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</si>
  <si>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</si>
  <si>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</si>
  <si>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</si>
  <si>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</si>
  <si>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</si>
  <si>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</si>
  <si>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</si>
  <si>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</si>
  <si>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</si>
  <si>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</si>
  <si>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</si>
  <si>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</si>
  <si>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</si>
  <si>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</si>
  <si>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</si>
  <si>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</si>
  <si>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</si>
  <si>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</si>
  <si>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</si>
  <si>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</si>
  <si>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</si>
  <si>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</si>
  <si>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</si>
  <si>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</si>
  <si>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</si>
  <si>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</si>
  <si>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</si>
  <si>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</si>
  <si>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Приложение 2</t>
  </si>
  <si>
    <t>Эксплуатация и содержание имущества казны муниципального образования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</si>
  <si>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внуиреннего муниципального финансового контроля</t>
  </si>
  <si>
    <t xml:space="preserve">Мероприятия по развитию физической культуры и  спортом </t>
  </si>
  <si>
    <t>Кассовое исполнение, рублей</t>
  </si>
  <si>
    <t>Защита населения и территории от чрезвычайных ситуаций природного и  техногенного характера, пожарная безопасность</t>
  </si>
  <si>
    <t>Членские взносы некоммерческих организаций</t>
  </si>
  <si>
    <t>22418S6170</t>
  </si>
  <si>
    <t xml:space="preserve"> Обеспечение сохранности автомобильных дорог местного значения и условий безопасности движения по ним</t>
  </si>
  <si>
    <t>Реализация федеральной целевой программы "Увековечение памяти погибших при защите Отечества на 2019-2024 годы"</t>
  </si>
  <si>
    <t xml:space="preserve">                        Расходы бюджета Воробейнского сельского поселения Жирятинского муниципального района Брянской области за 2023 год по ведомственной структуре расходов бюджетов </t>
  </si>
  <si>
    <t>Исполнение судебных актов</t>
  </si>
  <si>
    <t>Публичные  нормативные социальные выплаты гражданам</t>
  </si>
  <si>
    <t xml:space="preserve">"Об  исполнении бюджета Воробейнского сельского поселения Жирятинского муниципального района Брянской области за 2023 год "		</t>
  </si>
  <si>
    <t>от  28  мая 2024 года   № 4-149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</si>
</sst>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1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.95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0" fontId="6" fillId="3" borderId="1" xfId="5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3" fillId="3" borderId="1" xfId="6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4" borderId="1" xfId="6" applyNumberFormat="1" applyFont="1" applyFill="1" applyBorder="1" applyAlignment="1">
      <alignment horizontal="center" vertical="center" wrapText="1"/>
    </xf>
    <xf numFmtId="0" fontId="4" fillId="4" borderId="1" xfId="6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left" vertical="center" wrapText="1"/>
    </xf>
    <xf numFmtId="0" fontId="3" fillId="4" borderId="1" xfId="6" applyNumberFormat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left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4" borderId="1" xfId="6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right" wrapText="1"/>
    </xf>
    <xf numFmtId="4" fontId="3" fillId="4" borderId="1" xfId="6" applyNumberFormat="1" applyFont="1" applyFill="1" applyBorder="1" applyAlignment="1">
      <alignment horizontal="right" vertical="center" wrapText="1"/>
    </xf>
    <xf numFmtId="4" fontId="10" fillId="0" borderId="1" xfId="5" applyNumberFormat="1" applyFont="1" applyFill="1" applyBorder="1" applyAlignment="1">
      <alignment horizontal="right" vertical="center" wrapText="1"/>
    </xf>
    <xf numFmtId="4" fontId="4" fillId="4" borderId="1" xfId="6" applyNumberFormat="1" applyFont="1" applyFill="1" applyBorder="1" applyAlignment="1">
      <alignment horizontal="right" vertical="center" wrapText="1"/>
    </xf>
    <xf numFmtId="4" fontId="3" fillId="0" borderId="1" xfId="6" applyNumberFormat="1" applyFont="1" applyFill="1" applyBorder="1" applyAlignment="1">
      <alignment horizontal="right" vertical="center" wrapText="1"/>
    </xf>
    <xf numFmtId="4" fontId="3" fillId="3" borderId="1" xfId="6" applyNumberFormat="1" applyFont="1" applyFill="1" applyBorder="1" applyAlignment="1">
      <alignment horizontal="right" vertical="center" wrapText="1"/>
    </xf>
    <xf numFmtId="4" fontId="8" fillId="4" borderId="1" xfId="6" applyNumberFormat="1" applyFont="1" applyFill="1" applyBorder="1" applyAlignment="1">
      <alignment horizontal="right" vertical="center" wrapText="1"/>
    </xf>
    <xf numFmtId="4" fontId="9" fillId="0" borderId="1" xfId="6" applyNumberFormat="1" applyFont="1" applyFill="1" applyBorder="1" applyAlignment="1">
      <alignment horizontal="right" vertical="center" wrapText="1"/>
    </xf>
    <xf numFmtId="4" fontId="16" fillId="0" borderId="1" xfId="5" applyNumberFormat="1" applyFont="1" applyFill="1" applyBorder="1" applyAlignment="1">
      <alignment horizontal="right" vertical="center" wrapText="1"/>
    </xf>
    <xf numFmtId="4" fontId="9" fillId="0" borderId="1" xfId="5" applyNumberFormat="1" applyFont="1" applyFill="1" applyBorder="1" applyAlignment="1">
      <alignment horizontal="right" vertical="center" wrapText="1"/>
    </xf>
    <xf numFmtId="4" fontId="8" fillId="2" borderId="1" xfId="6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8" fillId="0" borderId="1" xfId="5" applyNumberFormat="1" applyFont="1" applyFill="1" applyBorder="1" applyAlignment="1">
      <alignment horizontal="right" vertical="center" wrapText="1"/>
    </xf>
    <xf numFmtId="4" fontId="17" fillId="2" borderId="1" xfId="6" applyNumberFormat="1" applyFont="1" applyFill="1" applyBorder="1" applyAlignment="1">
      <alignment horizontal="right" vertical="center" wrapText="1"/>
    </xf>
    <xf numFmtId="4" fontId="16" fillId="0" borderId="1" xfId="6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top" wrapText="1"/>
    </xf>
    <xf numFmtId="0" fontId="18" fillId="0" borderId="1" xfId="6" applyNumberFormat="1" applyFont="1" applyFill="1" applyBorder="1" applyAlignment="1">
      <alignment horizontal="center" vertical="center" wrapText="1"/>
    </xf>
    <xf numFmtId="0" fontId="18" fillId="0" borderId="1" xfId="5" applyNumberFormat="1" applyFont="1" applyFill="1" applyBorder="1" applyAlignment="1">
      <alignment horizontal="center" vertical="center" wrapText="1"/>
    </xf>
    <xf numFmtId="0" fontId="8" fillId="4" borderId="1" xfId="2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1" fontId="9" fillId="0" borderId="1" xfId="5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7" fillId="4" borderId="1" xfId="5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8" fillId="4" borderId="1" xfId="6" applyNumberFormat="1" applyFont="1" applyFill="1" applyBorder="1" applyAlignment="1">
      <alignment horizontal="center" vertical="center" wrapText="1"/>
    </xf>
    <xf numFmtId="0" fontId="19" fillId="4" borderId="1" xfId="6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49" fontId="8" fillId="4" borderId="1" xfId="5" applyNumberFormat="1" applyFont="1" applyFill="1" applyBorder="1" applyAlignment="1">
      <alignment horizontal="center" vertical="center" wrapText="1"/>
    </xf>
    <xf numFmtId="0" fontId="19" fillId="4" borderId="1" xfId="5" applyNumberFormat="1" applyFont="1" applyFill="1" applyBorder="1" applyAlignment="1">
      <alignment horizontal="center" vertical="center" wrapText="1"/>
    </xf>
    <xf numFmtId="0" fontId="8" fillId="4" borderId="1" xfId="5" applyNumberFormat="1" applyFont="1" applyFill="1" applyBorder="1" applyAlignment="1">
      <alignment horizontal="center" vertical="center" wrapText="1"/>
    </xf>
    <xf numFmtId="4" fontId="8" fillId="4" borderId="1" xfId="5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7" fillId="4" borderId="8" xfId="2" applyNumberFormat="1" applyFont="1" applyFill="1" applyBorder="1" applyAlignment="1">
      <alignment horizontal="left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0;&#1085;&#1072;&#1083;&#1080;&#1079;%20&#1073;&#1102;&#1076;&#1078;&#1077;&#1090;&#1072;%202009-2022&#1075;&#1086;&#1076;/&#1048;&#1089;&#1087;&#1086;&#1083;&#1085;&#1077;&#1085;&#1080;&#1077;%20&#1079;&#1072;%20%202023&#1075;&#1086;&#1076;/&#1048;&#1089;&#1087;&#1086;&#1083;&#1085;&#1077;&#1085;&#1080;&#1077;%20&#1079;&#1072;%209&#1084;&#1077;&#1089;&#1103;&#1094;&#1077;&#1074;/&#1055;&#1088;&#1080;&#1083;&#1086;&#1078;&#1077;&#1085;&#1080;&#1077;%203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30">
          <cell r="D130" t="str">
            <v>22421L2990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6">
          <cell r="A36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v>
          </cell>
        </row>
        <row r="37">
          <cell r="A37" t="str">
            <v>Межбюджетные трансферты</v>
          </cell>
        </row>
        <row r="38">
          <cell r="A38" t="str">
            <v>Иные межбюджетные трансферты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06"/>
  <sheetViews>
    <sheetView tabSelected="1" view="pageBreakPreview" zoomScale="86" zoomScaleNormal="86" workbookViewId="0">
      <selection activeCell="C4" sqref="C4:G4"/>
    </sheetView>
  </sheetViews>
  <sheetFormatPr defaultRowHeight="12.75" x14ac:dyDescent="0.2"/>
  <cols>
    <col min="1" max="1" width="79.5703125" customWidth="1"/>
    <col min="2" max="2" width="9.28515625" customWidth="1"/>
    <col min="3" max="3" width="7" customWidth="1"/>
    <col min="4" max="4" width="9.42578125" customWidth="1"/>
    <col min="5" max="5" width="15.7109375" customWidth="1"/>
    <col min="6" max="6" width="9.42578125" customWidth="1"/>
    <col min="7" max="7" width="19.28515625" customWidth="1"/>
    <col min="8" max="8" width="15.85546875" customWidth="1"/>
  </cols>
  <sheetData>
    <row r="1" spans="1:7" ht="15.75" x14ac:dyDescent="0.2">
      <c r="C1" s="1"/>
      <c r="D1" s="1"/>
      <c r="E1" s="91" t="s">
        <v>72</v>
      </c>
      <c r="F1" s="91"/>
      <c r="G1" s="91"/>
    </row>
    <row r="2" spans="1:7" ht="30.75" customHeight="1" x14ac:dyDescent="0.25">
      <c r="C2" s="90" t="s">
        <v>58</v>
      </c>
      <c r="D2" s="90"/>
      <c r="E2" s="90"/>
      <c r="F2" s="90"/>
      <c r="G2" s="90"/>
    </row>
    <row r="3" spans="1:7" ht="15.75" x14ac:dyDescent="0.25">
      <c r="C3" s="90" t="s">
        <v>86</v>
      </c>
      <c r="D3" s="90"/>
      <c r="E3" s="90"/>
      <c r="F3" s="90"/>
      <c r="G3" s="90"/>
    </row>
    <row r="4" spans="1:7" ht="54.75" customHeight="1" x14ac:dyDescent="0.2">
      <c r="C4" s="94" t="s">
        <v>85</v>
      </c>
      <c r="D4" s="94"/>
      <c r="E4" s="94"/>
      <c r="F4" s="94"/>
      <c r="G4" s="94"/>
    </row>
    <row r="5" spans="1:7" ht="57" customHeight="1" x14ac:dyDescent="0.2">
      <c r="A5" s="93" t="s">
        <v>82</v>
      </c>
      <c r="B5" s="93"/>
      <c r="C5" s="93"/>
      <c r="D5" s="93"/>
      <c r="E5" s="93"/>
      <c r="F5" s="93"/>
      <c r="G5" s="93"/>
    </row>
    <row r="6" spans="1:7" ht="12" customHeight="1" x14ac:dyDescent="0.3">
      <c r="A6" s="50"/>
      <c r="B6" s="50"/>
      <c r="C6" s="50"/>
      <c r="D6" s="50"/>
      <c r="E6" s="50"/>
      <c r="F6" s="50"/>
      <c r="G6" s="51"/>
    </row>
    <row r="7" spans="1:7" ht="50.25" customHeight="1" x14ac:dyDescent="0.2">
      <c r="A7" s="2" t="s">
        <v>3</v>
      </c>
      <c r="B7" s="2" t="s">
        <v>47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76</v>
      </c>
    </row>
    <row r="8" spans="1:7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1.5" x14ac:dyDescent="0.2">
      <c r="A9" s="19" t="s">
        <v>59</v>
      </c>
      <c r="B9" s="19">
        <v>922</v>
      </c>
      <c r="C9" s="19"/>
      <c r="D9" s="19"/>
      <c r="E9" s="19"/>
      <c r="F9" s="19"/>
      <c r="G9" s="53">
        <f>G106</f>
        <v>8502951.4399999995</v>
      </c>
    </row>
    <row r="10" spans="1:7" ht="15.75" x14ac:dyDescent="0.2">
      <c r="A10" s="70" t="s">
        <v>8</v>
      </c>
      <c r="B10" s="44">
        <v>922</v>
      </c>
      <c r="C10" s="74" t="s">
        <v>9</v>
      </c>
      <c r="D10" s="44" t="s">
        <v>2</v>
      </c>
      <c r="E10" s="44" t="s">
        <v>2</v>
      </c>
      <c r="F10" s="44" t="s">
        <v>2</v>
      </c>
      <c r="G10" s="54">
        <f>G28+G11+G15</f>
        <v>2688335.31</v>
      </c>
    </row>
    <row r="11" spans="1:7" ht="48.75" customHeight="1" x14ac:dyDescent="0.2">
      <c r="A11" s="70" t="s">
        <v>60</v>
      </c>
      <c r="B11" s="41">
        <v>922</v>
      </c>
      <c r="C11" s="42" t="s">
        <v>9</v>
      </c>
      <c r="D11" s="43" t="s">
        <v>10</v>
      </c>
      <c r="E11" s="44"/>
      <c r="F11" s="44"/>
      <c r="G11" s="54">
        <f>$G$14</f>
        <v>585590.52</v>
      </c>
    </row>
    <row r="12" spans="1:7" ht="30.75" customHeight="1" x14ac:dyDescent="0.2">
      <c r="A12" s="45" t="s">
        <v>62</v>
      </c>
      <c r="B12" s="41">
        <v>922</v>
      </c>
      <c r="C12" s="42" t="s">
        <v>9</v>
      </c>
      <c r="D12" s="43" t="s">
        <v>10</v>
      </c>
      <c r="E12" s="46">
        <v>3000080010</v>
      </c>
      <c r="F12" s="46"/>
      <c r="G12" s="52">
        <f>$G$14</f>
        <v>585590.52</v>
      </c>
    </row>
    <row r="13" spans="1:7" ht="87" customHeight="1" x14ac:dyDescent="0.2">
      <c r="A13" s="45" t="s">
        <v>63</v>
      </c>
      <c r="B13" s="41">
        <v>922</v>
      </c>
      <c r="C13" s="42" t="s">
        <v>9</v>
      </c>
      <c r="D13" s="43" t="s">
        <v>10</v>
      </c>
      <c r="E13" s="46">
        <v>3000080010</v>
      </c>
      <c r="F13" s="46">
        <v>100</v>
      </c>
      <c r="G13" s="52">
        <f>$G$14</f>
        <v>585590.52</v>
      </c>
    </row>
    <row r="14" spans="1:7" ht="37.5" x14ac:dyDescent="0.2">
      <c r="A14" s="45" t="s">
        <v>64</v>
      </c>
      <c r="B14" s="41">
        <v>922</v>
      </c>
      <c r="C14" s="42" t="s">
        <v>9</v>
      </c>
      <c r="D14" s="43" t="s">
        <v>10</v>
      </c>
      <c r="E14" s="46">
        <v>3000080010</v>
      </c>
      <c r="F14" s="46">
        <v>120</v>
      </c>
      <c r="G14" s="52">
        <v>585590.52</v>
      </c>
    </row>
    <row r="15" spans="1:7" ht="57" customHeight="1" x14ac:dyDescent="0.2">
      <c r="A15" s="70" t="s">
        <v>61</v>
      </c>
      <c r="B15" s="41">
        <v>922</v>
      </c>
      <c r="C15" s="42" t="s">
        <v>9</v>
      </c>
      <c r="D15" s="43" t="s">
        <v>54</v>
      </c>
      <c r="E15" s="44"/>
      <c r="F15" s="44"/>
      <c r="G15" s="54">
        <f>G16</f>
        <v>2046292.12</v>
      </c>
    </row>
    <row r="16" spans="1:7" ht="37.5" x14ac:dyDescent="0.2">
      <c r="A16" s="25" t="s">
        <v>65</v>
      </c>
      <c r="B16" s="3">
        <v>922</v>
      </c>
      <c r="C16" s="27" t="s">
        <v>9</v>
      </c>
      <c r="D16" s="28" t="s">
        <v>54</v>
      </c>
      <c r="E16" s="13">
        <v>2241280040</v>
      </c>
      <c r="F16" s="26"/>
      <c r="G16" s="55">
        <f>G17+G19+G21</f>
        <v>2046292.12</v>
      </c>
    </row>
    <row r="17" spans="1:7" ht="84" customHeight="1" x14ac:dyDescent="0.2">
      <c r="A17" s="25" t="s">
        <v>63</v>
      </c>
      <c r="B17" s="3">
        <v>922</v>
      </c>
      <c r="C17" s="27" t="s">
        <v>9</v>
      </c>
      <c r="D17" s="28" t="s">
        <v>54</v>
      </c>
      <c r="E17" s="13">
        <v>2241280040</v>
      </c>
      <c r="F17" s="26">
        <v>100</v>
      </c>
      <c r="G17" s="55">
        <f>G18</f>
        <v>1764698.11</v>
      </c>
    </row>
    <row r="18" spans="1:7" ht="37.5" x14ac:dyDescent="0.2">
      <c r="A18" s="25" t="s">
        <v>64</v>
      </c>
      <c r="B18" s="3">
        <v>922</v>
      </c>
      <c r="C18" s="27" t="s">
        <v>9</v>
      </c>
      <c r="D18" s="28" t="s">
        <v>54</v>
      </c>
      <c r="E18" s="13">
        <v>2241280040</v>
      </c>
      <c r="F18" s="26">
        <v>120</v>
      </c>
      <c r="G18" s="55">
        <v>1764698.11</v>
      </c>
    </row>
    <row r="19" spans="1:7" ht="31.5" x14ac:dyDescent="0.2">
      <c r="A19" s="29" t="s">
        <v>66</v>
      </c>
      <c r="B19" s="3">
        <v>922</v>
      </c>
      <c r="C19" s="27" t="s">
        <v>9</v>
      </c>
      <c r="D19" s="28" t="s">
        <v>54</v>
      </c>
      <c r="E19" s="13">
        <v>2241280040</v>
      </c>
      <c r="F19" s="26">
        <v>200</v>
      </c>
      <c r="G19" s="55">
        <f>G20</f>
        <v>277733.01</v>
      </c>
    </row>
    <row r="20" spans="1:7" ht="31.5" x14ac:dyDescent="0.2">
      <c r="A20" s="29" t="s">
        <v>67</v>
      </c>
      <c r="B20" s="3">
        <v>922</v>
      </c>
      <c r="C20" s="27" t="s">
        <v>9</v>
      </c>
      <c r="D20" s="28" t="s">
        <v>54</v>
      </c>
      <c r="E20" s="13">
        <v>2241280040</v>
      </c>
      <c r="F20" s="26">
        <v>240</v>
      </c>
      <c r="G20" s="55">
        <v>277733.01</v>
      </c>
    </row>
    <row r="21" spans="1:7" ht="15.75" x14ac:dyDescent="0.2">
      <c r="A21" s="29" t="s">
        <v>14</v>
      </c>
      <c r="B21" s="3">
        <v>922</v>
      </c>
      <c r="C21" s="27" t="s">
        <v>9</v>
      </c>
      <c r="D21" s="28" t="s">
        <v>54</v>
      </c>
      <c r="E21" s="13">
        <v>2241280040</v>
      </c>
      <c r="F21" s="26">
        <v>800</v>
      </c>
      <c r="G21" s="55">
        <f>G23+G22</f>
        <v>3861</v>
      </c>
    </row>
    <row r="22" spans="1:7" ht="15.75" x14ac:dyDescent="0.2">
      <c r="A22" s="71" t="s">
        <v>83</v>
      </c>
      <c r="B22" s="3">
        <f>B21</f>
        <v>922</v>
      </c>
      <c r="C22" s="27" t="str">
        <f>C21</f>
        <v>01</v>
      </c>
      <c r="D22" s="28" t="str">
        <f>D21</f>
        <v>04</v>
      </c>
      <c r="E22" s="13">
        <f>E21</f>
        <v>2241280040</v>
      </c>
      <c r="F22" s="26">
        <v>830</v>
      </c>
      <c r="G22" s="55">
        <v>1000</v>
      </c>
    </row>
    <row r="23" spans="1:7" ht="15.75" x14ac:dyDescent="0.2">
      <c r="A23" s="29" t="s">
        <v>68</v>
      </c>
      <c r="B23" s="3">
        <v>922</v>
      </c>
      <c r="C23" s="27" t="s">
        <v>9</v>
      </c>
      <c r="D23" s="28" t="s">
        <v>54</v>
      </c>
      <c r="E23" s="13">
        <v>2241280040</v>
      </c>
      <c r="F23" s="26">
        <v>850</v>
      </c>
      <c r="G23" s="55">
        <v>2861</v>
      </c>
    </row>
    <row r="24" spans="1:7" ht="15.75" hidden="1" x14ac:dyDescent="0.2">
      <c r="A24" s="31" t="s">
        <v>71</v>
      </c>
      <c r="B24" s="32">
        <v>922</v>
      </c>
      <c r="C24" s="33" t="s">
        <v>9</v>
      </c>
      <c r="D24" s="34" t="s">
        <v>17</v>
      </c>
      <c r="E24" s="72"/>
      <c r="F24" s="35"/>
      <c r="G24" s="56">
        <f>G25</f>
        <v>0</v>
      </c>
    </row>
    <row r="25" spans="1:7" ht="15.75" hidden="1" x14ac:dyDescent="0.2">
      <c r="A25" s="30" t="s">
        <v>70</v>
      </c>
      <c r="B25" s="3">
        <v>922</v>
      </c>
      <c r="C25" s="27" t="s">
        <v>9</v>
      </c>
      <c r="D25" s="28" t="s">
        <v>17</v>
      </c>
      <c r="E25" s="13">
        <v>3000083030</v>
      </c>
      <c r="F25" s="26"/>
      <c r="G25" s="55">
        <f>G26</f>
        <v>0</v>
      </c>
    </row>
    <row r="26" spans="1:7" ht="15.75" hidden="1" x14ac:dyDescent="0.2">
      <c r="A26" s="29" t="s">
        <v>14</v>
      </c>
      <c r="B26" s="3">
        <v>922</v>
      </c>
      <c r="C26" s="27" t="s">
        <v>9</v>
      </c>
      <c r="D26" s="28" t="s">
        <v>17</v>
      </c>
      <c r="E26" s="13">
        <v>3000083030</v>
      </c>
      <c r="F26" s="26">
        <v>800</v>
      </c>
      <c r="G26" s="55">
        <f>G27</f>
        <v>0</v>
      </c>
    </row>
    <row r="27" spans="1:7" ht="15.75" hidden="1" x14ac:dyDescent="0.2">
      <c r="A27" s="29" t="s">
        <v>69</v>
      </c>
      <c r="B27" s="3">
        <v>922</v>
      </c>
      <c r="C27" s="27" t="s">
        <v>9</v>
      </c>
      <c r="D27" s="28" t="s">
        <v>17</v>
      </c>
      <c r="E27" s="13">
        <v>3000083030</v>
      </c>
      <c r="F27" s="26">
        <v>870</v>
      </c>
      <c r="G27" s="55">
        <v>0</v>
      </c>
    </row>
    <row r="28" spans="1:7" ht="23.25" customHeight="1" x14ac:dyDescent="0.2">
      <c r="A28" s="47" t="s">
        <v>18</v>
      </c>
      <c r="B28" s="41">
        <v>922</v>
      </c>
      <c r="C28" s="48" t="s">
        <v>9</v>
      </c>
      <c r="D28" s="48" t="s">
        <v>19</v>
      </c>
      <c r="E28" s="49" t="s">
        <v>2</v>
      </c>
      <c r="F28" s="49" t="s">
        <v>2</v>
      </c>
      <c r="G28" s="57">
        <f>G37+G46+G43</f>
        <v>56452.67</v>
      </c>
    </row>
    <row r="29" spans="1:7" ht="37.5" hidden="1" x14ac:dyDescent="0.2">
      <c r="A29" s="23" t="s">
        <v>65</v>
      </c>
      <c r="B29" s="19">
        <v>922</v>
      </c>
      <c r="C29" s="12" t="s">
        <v>9</v>
      </c>
      <c r="D29" s="12" t="s">
        <v>19</v>
      </c>
      <c r="E29" s="13">
        <v>2201280040</v>
      </c>
      <c r="F29" s="13"/>
      <c r="G29" s="58">
        <f>G30</f>
        <v>0</v>
      </c>
    </row>
    <row r="30" spans="1:7" ht="15.75" hidden="1" x14ac:dyDescent="0.2">
      <c r="A30" s="15" t="s">
        <v>14</v>
      </c>
      <c r="B30" s="19">
        <v>922</v>
      </c>
      <c r="C30" s="12" t="s">
        <v>9</v>
      </c>
      <c r="D30" s="12" t="s">
        <v>19</v>
      </c>
      <c r="E30" s="13">
        <v>2201280040</v>
      </c>
      <c r="F30" s="13">
        <v>800</v>
      </c>
      <c r="G30" s="58">
        <f>G31</f>
        <v>0</v>
      </c>
    </row>
    <row r="31" spans="1:7" ht="15.75" hidden="1" x14ac:dyDescent="0.2">
      <c r="A31" s="15" t="s">
        <v>42</v>
      </c>
      <c r="B31" s="19">
        <v>922</v>
      </c>
      <c r="C31" s="12" t="s">
        <v>9</v>
      </c>
      <c r="D31" s="12" t="s">
        <v>19</v>
      </c>
      <c r="E31" s="13">
        <v>2201280040</v>
      </c>
      <c r="F31" s="13">
        <v>850</v>
      </c>
      <c r="G31" s="58">
        <v>0</v>
      </c>
    </row>
    <row r="32" spans="1:7" ht="31.5" hidden="1" x14ac:dyDescent="0.2">
      <c r="A32" s="22" t="s">
        <v>45</v>
      </c>
      <c r="B32" s="19">
        <v>922</v>
      </c>
      <c r="C32" s="10" t="s">
        <v>9</v>
      </c>
      <c r="D32" s="5">
        <v>13</v>
      </c>
      <c r="E32" s="5">
        <v>2201480900</v>
      </c>
      <c r="F32" s="5"/>
      <c r="G32" s="59">
        <f>G33</f>
        <v>0</v>
      </c>
    </row>
    <row r="33" spans="1:7" ht="31.5" hidden="1" x14ac:dyDescent="0.2">
      <c r="A33" s="4" t="s">
        <v>46</v>
      </c>
      <c r="B33" s="19">
        <v>922</v>
      </c>
      <c r="C33" s="10" t="s">
        <v>9</v>
      </c>
      <c r="D33" s="5">
        <v>13</v>
      </c>
      <c r="E33" s="5">
        <v>2201480900</v>
      </c>
      <c r="F33" s="5">
        <v>200</v>
      </c>
      <c r="G33" s="59">
        <f>G34</f>
        <v>0</v>
      </c>
    </row>
    <row r="34" spans="1:7" ht="31.5" hidden="1" x14ac:dyDescent="0.2">
      <c r="A34" s="4" t="s">
        <v>43</v>
      </c>
      <c r="B34" s="19">
        <v>922</v>
      </c>
      <c r="C34" s="10" t="s">
        <v>9</v>
      </c>
      <c r="D34" s="5">
        <v>13</v>
      </c>
      <c r="E34" s="5">
        <v>2201480900</v>
      </c>
      <c r="F34" s="5">
        <v>240</v>
      </c>
      <c r="G34" s="59"/>
    </row>
    <row r="35" spans="1:7" ht="15.75" hidden="1" x14ac:dyDescent="0.2">
      <c r="A35" s="4" t="str">
        <f>$A$26</f>
        <v>Иные бюджетные ассигнования</v>
      </c>
      <c r="B35" s="19" t="e">
        <f>#REF!</f>
        <v>#REF!</v>
      </c>
      <c r="C35" s="10" t="e">
        <f>#REF!</f>
        <v>#REF!</v>
      </c>
      <c r="D35" s="5" t="e">
        <f>#REF!</f>
        <v>#REF!</v>
      </c>
      <c r="E35" s="5">
        <v>2201480900</v>
      </c>
      <c r="F35" s="5">
        <v>800</v>
      </c>
      <c r="G35" s="59">
        <f>G36</f>
        <v>0</v>
      </c>
    </row>
    <row r="36" spans="1:7" ht="15.75" hidden="1" x14ac:dyDescent="0.2">
      <c r="A36" s="4" t="str">
        <f>$A$23</f>
        <v>Уплата налогов, сборов и иных платежей</v>
      </c>
      <c r="B36" s="19" t="e">
        <f>B35</f>
        <v>#REF!</v>
      </c>
      <c r="C36" s="10" t="e">
        <f>C35</f>
        <v>#REF!</v>
      </c>
      <c r="D36" s="5" t="e">
        <f>D35</f>
        <v>#REF!</v>
      </c>
      <c r="E36" s="5">
        <v>2201480900</v>
      </c>
      <c r="F36" s="5">
        <v>850</v>
      </c>
      <c r="G36" s="59"/>
    </row>
    <row r="37" spans="1:7" ht="31.5" x14ac:dyDescent="0.2">
      <c r="A37" s="21" t="s">
        <v>73</v>
      </c>
      <c r="B37" s="19">
        <v>922</v>
      </c>
      <c r="C37" s="5" t="s">
        <v>9</v>
      </c>
      <c r="D37" s="5" t="s">
        <v>19</v>
      </c>
      <c r="E37" s="14">
        <v>2241580920</v>
      </c>
      <c r="F37" s="5"/>
      <c r="G37" s="60">
        <f>G38</f>
        <v>49852.67</v>
      </c>
    </row>
    <row r="38" spans="1:7" ht="31.5" x14ac:dyDescent="0.2">
      <c r="A38" s="4" t="s">
        <v>46</v>
      </c>
      <c r="B38" s="19">
        <v>922</v>
      </c>
      <c r="C38" s="5" t="s">
        <v>9</v>
      </c>
      <c r="D38" s="5" t="s">
        <v>19</v>
      </c>
      <c r="E38" s="14">
        <v>2241580920</v>
      </c>
      <c r="F38" s="5">
        <v>200</v>
      </c>
      <c r="G38" s="60">
        <f>G39</f>
        <v>49852.67</v>
      </c>
    </row>
    <row r="39" spans="1:7" ht="31.5" x14ac:dyDescent="0.2">
      <c r="A39" s="4" t="s">
        <v>43</v>
      </c>
      <c r="B39" s="38">
        <v>922</v>
      </c>
      <c r="C39" s="5" t="s">
        <v>9</v>
      </c>
      <c r="D39" s="5" t="s">
        <v>19</v>
      </c>
      <c r="E39" s="14">
        <v>2241580920</v>
      </c>
      <c r="F39" s="5">
        <v>240</v>
      </c>
      <c r="G39" s="60">
        <v>49852.67</v>
      </c>
    </row>
    <row r="40" spans="1:7" ht="63" hidden="1" x14ac:dyDescent="0.2">
      <c r="A40" s="21" t="s">
        <v>74</v>
      </c>
      <c r="B40" s="38">
        <v>922</v>
      </c>
      <c r="C40" s="5" t="str">
        <f>C38</f>
        <v>01</v>
      </c>
      <c r="D40" s="5" t="str">
        <f>D38</f>
        <v>13</v>
      </c>
      <c r="E40" s="14">
        <v>2202684400</v>
      </c>
      <c r="F40" s="5"/>
      <c r="G40" s="59">
        <f>G41</f>
        <v>0</v>
      </c>
    </row>
    <row r="41" spans="1:7" ht="15.75" hidden="1" x14ac:dyDescent="0.2">
      <c r="A41" s="4" t="s">
        <v>37</v>
      </c>
      <c r="B41" s="38">
        <f>B39</f>
        <v>922</v>
      </c>
      <c r="C41" s="5" t="str">
        <f>C39</f>
        <v>01</v>
      </c>
      <c r="D41" s="5" t="str">
        <f>D39</f>
        <v>13</v>
      </c>
      <c r="E41" s="14">
        <v>2202684400</v>
      </c>
      <c r="F41" s="5">
        <v>500</v>
      </c>
      <c r="G41" s="59">
        <f>G42</f>
        <v>0</v>
      </c>
    </row>
    <row r="42" spans="1:7" ht="15.75" hidden="1" x14ac:dyDescent="0.2">
      <c r="A42" s="4" t="s">
        <v>38</v>
      </c>
      <c r="B42" s="38">
        <f>B41</f>
        <v>922</v>
      </c>
      <c r="C42" s="5" t="str">
        <f>C41</f>
        <v>01</v>
      </c>
      <c r="D42" s="5" t="str">
        <f>D41</f>
        <v>13</v>
      </c>
      <c r="E42" s="14">
        <f>E41</f>
        <v>2202684400</v>
      </c>
      <c r="F42" s="5">
        <v>540</v>
      </c>
      <c r="G42" s="59">
        <v>0</v>
      </c>
    </row>
    <row r="43" spans="1:7" ht="51.75" customHeight="1" x14ac:dyDescent="0.2">
      <c r="A43" s="4" t="str">
        <f>[2]Table1!A36</f>
        <v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v>
      </c>
      <c r="B43" s="38">
        <f>B39</f>
        <v>922</v>
      </c>
      <c r="C43" s="5" t="str">
        <f>C39</f>
        <v>01</v>
      </c>
      <c r="D43" s="5" t="str">
        <f>D39</f>
        <v>13</v>
      </c>
      <c r="E43" s="14">
        <v>2242684400</v>
      </c>
      <c r="F43" s="5"/>
      <c r="G43" s="60">
        <v>600</v>
      </c>
    </row>
    <row r="44" spans="1:7" ht="15.75" x14ac:dyDescent="0.2">
      <c r="A44" s="4" t="str">
        <f>[2]Table1!A37</f>
        <v>Межбюджетные трансферты</v>
      </c>
      <c r="B44" s="38">
        <f>B39</f>
        <v>922</v>
      </c>
      <c r="C44" s="5" t="str">
        <f>C39</f>
        <v>01</v>
      </c>
      <c r="D44" s="5" t="str">
        <f>D39</f>
        <v>13</v>
      </c>
      <c r="E44" s="14">
        <f>$E$43</f>
        <v>2242684400</v>
      </c>
      <c r="F44" s="5">
        <v>500</v>
      </c>
      <c r="G44" s="60">
        <v>600</v>
      </c>
    </row>
    <row r="45" spans="1:7" ht="15.75" x14ac:dyDescent="0.2">
      <c r="A45" s="4" t="str">
        <f>[2]Table1!A38</f>
        <v>Иные межбюджетные трансферты</v>
      </c>
      <c r="B45" s="38">
        <f>B39</f>
        <v>922</v>
      </c>
      <c r="C45" s="5" t="str">
        <f>C39</f>
        <v>01</v>
      </c>
      <c r="D45" s="5" t="str">
        <f>D39</f>
        <v>13</v>
      </c>
      <c r="E45" s="14">
        <f>$E$43</f>
        <v>2242684400</v>
      </c>
      <c r="F45" s="5">
        <v>540</v>
      </c>
      <c r="G45" s="60">
        <v>600</v>
      </c>
    </row>
    <row r="46" spans="1:7" ht="23.25" customHeight="1" x14ac:dyDescent="0.2">
      <c r="A46" s="21" t="s">
        <v>78</v>
      </c>
      <c r="B46" s="38">
        <v>922</v>
      </c>
      <c r="C46" s="11" t="s">
        <v>9</v>
      </c>
      <c r="D46" s="5">
        <v>13</v>
      </c>
      <c r="E46" s="14">
        <v>2242981410</v>
      </c>
      <c r="F46" s="5"/>
      <c r="G46" s="60">
        <v>6000</v>
      </c>
    </row>
    <row r="47" spans="1:7" ht="20.25" customHeight="1" x14ac:dyDescent="0.2">
      <c r="A47" s="29" t="s">
        <v>14</v>
      </c>
      <c r="B47" s="38">
        <v>922</v>
      </c>
      <c r="C47" s="11" t="s">
        <v>9</v>
      </c>
      <c r="D47" s="5">
        <v>13</v>
      </c>
      <c r="E47" s="14">
        <v>2242981410</v>
      </c>
      <c r="F47" s="5">
        <v>800</v>
      </c>
      <c r="G47" s="60">
        <v>6000</v>
      </c>
    </row>
    <row r="48" spans="1:7" ht="18.75" customHeight="1" x14ac:dyDescent="0.2">
      <c r="A48" s="29" t="s">
        <v>68</v>
      </c>
      <c r="B48" s="38">
        <v>922</v>
      </c>
      <c r="C48" s="11" t="s">
        <v>9</v>
      </c>
      <c r="D48" s="5">
        <v>13</v>
      </c>
      <c r="E48" s="14">
        <v>2242981410</v>
      </c>
      <c r="F48" s="5">
        <v>850</v>
      </c>
      <c r="G48" s="60">
        <v>6000</v>
      </c>
    </row>
    <row r="49" spans="1:7" ht="26.25" customHeight="1" x14ac:dyDescent="0.2">
      <c r="A49" s="47" t="s">
        <v>22</v>
      </c>
      <c r="B49" s="75">
        <v>922</v>
      </c>
      <c r="C49" s="76" t="s">
        <v>10</v>
      </c>
      <c r="D49" s="77" t="s">
        <v>2</v>
      </c>
      <c r="E49" s="78" t="s">
        <v>2</v>
      </c>
      <c r="F49" s="77" t="s">
        <v>2</v>
      </c>
      <c r="G49" s="57">
        <f>G50</f>
        <v>114948.89</v>
      </c>
    </row>
    <row r="50" spans="1:7" ht="20.25" customHeight="1" x14ac:dyDescent="0.2">
      <c r="A50" s="20" t="s">
        <v>23</v>
      </c>
      <c r="B50" s="38">
        <v>922</v>
      </c>
      <c r="C50" s="12" t="s">
        <v>10</v>
      </c>
      <c r="D50" s="12" t="s">
        <v>11</v>
      </c>
      <c r="E50" s="68" t="s">
        <v>2</v>
      </c>
      <c r="F50" s="13" t="s">
        <v>2</v>
      </c>
      <c r="G50" s="58">
        <f>G51</f>
        <v>114948.89</v>
      </c>
    </row>
    <row r="51" spans="1:7" ht="31.5" x14ac:dyDescent="0.2">
      <c r="A51" s="17" t="s">
        <v>44</v>
      </c>
      <c r="B51" s="38">
        <v>922</v>
      </c>
      <c r="C51" s="5" t="s">
        <v>10</v>
      </c>
      <c r="D51" s="5" t="s">
        <v>11</v>
      </c>
      <c r="E51" s="5">
        <v>2241151180</v>
      </c>
      <c r="F51" s="9" t="s">
        <v>2</v>
      </c>
      <c r="G51" s="62">
        <f>G52+G54</f>
        <v>114948.89</v>
      </c>
    </row>
    <row r="52" spans="1:7" ht="81.75" customHeight="1" x14ac:dyDescent="0.2">
      <c r="A52" s="25" t="s">
        <v>63</v>
      </c>
      <c r="B52" s="40">
        <v>922</v>
      </c>
      <c r="C52" s="10" t="s">
        <v>10</v>
      </c>
      <c r="D52" s="5" t="s">
        <v>11</v>
      </c>
      <c r="E52" s="5">
        <v>2241151180</v>
      </c>
      <c r="F52" s="5">
        <v>100</v>
      </c>
      <c r="G52" s="60">
        <f>G53</f>
        <v>105393.97</v>
      </c>
    </row>
    <row r="53" spans="1:7" ht="37.5" x14ac:dyDescent="0.2">
      <c r="A53" s="25" t="s">
        <v>64</v>
      </c>
      <c r="B53" s="40">
        <v>922</v>
      </c>
      <c r="C53" s="10" t="s">
        <v>10</v>
      </c>
      <c r="D53" s="5" t="s">
        <v>11</v>
      </c>
      <c r="E53" s="5">
        <v>2241151180</v>
      </c>
      <c r="F53" s="5">
        <v>120</v>
      </c>
      <c r="G53" s="60">
        <v>105393.97</v>
      </c>
    </row>
    <row r="54" spans="1:7" ht="31.5" x14ac:dyDescent="0.2">
      <c r="A54" s="4" t="s">
        <v>46</v>
      </c>
      <c r="B54" s="40">
        <v>922</v>
      </c>
      <c r="C54" s="10" t="s">
        <v>10</v>
      </c>
      <c r="D54" s="5" t="s">
        <v>11</v>
      </c>
      <c r="E54" s="5">
        <v>2241151180</v>
      </c>
      <c r="F54" s="5">
        <v>200</v>
      </c>
      <c r="G54" s="60">
        <f>G55</f>
        <v>9554.92</v>
      </c>
    </row>
    <row r="55" spans="1:7" ht="31.5" x14ac:dyDescent="0.2">
      <c r="A55" s="4" t="s">
        <v>43</v>
      </c>
      <c r="B55" s="40">
        <v>922</v>
      </c>
      <c r="C55" s="10" t="s">
        <v>10</v>
      </c>
      <c r="D55" s="5" t="s">
        <v>11</v>
      </c>
      <c r="E55" s="5">
        <v>2241151180</v>
      </c>
      <c r="F55" s="5">
        <v>240</v>
      </c>
      <c r="G55" s="60">
        <v>9554.92</v>
      </c>
    </row>
    <row r="56" spans="1:7" ht="24.75" customHeight="1" x14ac:dyDescent="0.2">
      <c r="A56" s="79" t="s">
        <v>39</v>
      </c>
      <c r="B56" s="75">
        <v>922</v>
      </c>
      <c r="C56" s="80" t="s">
        <v>11</v>
      </c>
      <c r="D56" s="80"/>
      <c r="E56" s="81"/>
      <c r="F56" s="82"/>
      <c r="G56" s="83">
        <f>G57</f>
        <v>10000</v>
      </c>
    </row>
    <row r="57" spans="1:7" ht="41.25" customHeight="1" x14ac:dyDescent="0.2">
      <c r="A57" s="4" t="s">
        <v>77</v>
      </c>
      <c r="B57" s="38">
        <v>922</v>
      </c>
      <c r="C57" s="11" t="s">
        <v>11</v>
      </c>
      <c r="D57" s="11" t="s">
        <v>25</v>
      </c>
      <c r="E57" s="5"/>
      <c r="F57" s="5"/>
      <c r="G57" s="60">
        <f>G58</f>
        <v>10000</v>
      </c>
    </row>
    <row r="58" spans="1:7" ht="15.75" x14ac:dyDescent="0.2">
      <c r="A58" s="4" t="s">
        <v>40</v>
      </c>
      <c r="B58" s="38">
        <v>922</v>
      </c>
      <c r="C58" s="11" t="s">
        <v>11</v>
      </c>
      <c r="D58" s="11" t="s">
        <v>25</v>
      </c>
      <c r="E58" s="5">
        <v>2241681140</v>
      </c>
      <c r="F58" s="5"/>
      <c r="G58" s="60">
        <f>G59</f>
        <v>10000</v>
      </c>
    </row>
    <row r="59" spans="1:7" ht="31.5" x14ac:dyDescent="0.2">
      <c r="A59" s="4" t="s">
        <v>46</v>
      </c>
      <c r="B59" s="38">
        <v>922</v>
      </c>
      <c r="C59" s="11" t="s">
        <v>11</v>
      </c>
      <c r="D59" s="11" t="s">
        <v>25</v>
      </c>
      <c r="E59" s="5">
        <v>2241681140</v>
      </c>
      <c r="F59" s="5">
        <v>200</v>
      </c>
      <c r="G59" s="60">
        <f>G60</f>
        <v>10000</v>
      </c>
    </row>
    <row r="60" spans="1:7" ht="31.5" x14ac:dyDescent="0.2">
      <c r="A60" s="4" t="s">
        <v>43</v>
      </c>
      <c r="B60" s="38">
        <v>922</v>
      </c>
      <c r="C60" s="11" t="s">
        <v>11</v>
      </c>
      <c r="D60" s="11" t="s">
        <v>25</v>
      </c>
      <c r="E60" s="5">
        <v>2241681140</v>
      </c>
      <c r="F60" s="5">
        <v>240</v>
      </c>
      <c r="G60" s="60">
        <v>10000</v>
      </c>
    </row>
    <row r="61" spans="1:7" ht="30" customHeight="1" x14ac:dyDescent="0.2">
      <c r="A61" s="84" t="s">
        <v>55</v>
      </c>
      <c r="B61" s="75">
        <v>922</v>
      </c>
      <c r="C61" s="85" t="s">
        <v>54</v>
      </c>
      <c r="D61" s="85"/>
      <c r="E61" s="86"/>
      <c r="F61" s="85"/>
      <c r="G61" s="87">
        <f>G62</f>
        <v>4873396.8599999994</v>
      </c>
    </row>
    <row r="62" spans="1:7" ht="15.75" x14ac:dyDescent="0.2">
      <c r="A62" s="4" t="s">
        <v>56</v>
      </c>
      <c r="B62" s="38">
        <v>922</v>
      </c>
      <c r="C62" s="11" t="s">
        <v>54</v>
      </c>
      <c r="D62" s="11" t="s">
        <v>24</v>
      </c>
      <c r="E62" s="69"/>
      <c r="F62" s="5"/>
      <c r="G62" s="60">
        <f>G63+G66</f>
        <v>4873396.8599999994</v>
      </c>
    </row>
    <row r="63" spans="1:7" ht="33.75" customHeight="1" x14ac:dyDescent="0.2">
      <c r="A63" s="4" t="s">
        <v>57</v>
      </c>
      <c r="B63" s="38">
        <v>922</v>
      </c>
      <c r="C63" s="11" t="s">
        <v>54</v>
      </c>
      <c r="D63" s="11" t="s">
        <v>24</v>
      </c>
      <c r="E63" s="5">
        <v>2241881600</v>
      </c>
      <c r="F63" s="5"/>
      <c r="G63" s="60">
        <f>G64</f>
        <v>3484808.86</v>
      </c>
    </row>
    <row r="64" spans="1:7" ht="31.5" x14ac:dyDescent="0.2">
      <c r="A64" s="4" t="s">
        <v>46</v>
      </c>
      <c r="B64" s="38">
        <v>922</v>
      </c>
      <c r="C64" s="11" t="s">
        <v>54</v>
      </c>
      <c r="D64" s="11" t="s">
        <v>24</v>
      </c>
      <c r="E64" s="5">
        <v>2241881600</v>
      </c>
      <c r="F64" s="5">
        <v>200</v>
      </c>
      <c r="G64" s="60">
        <f>G65</f>
        <v>3484808.86</v>
      </c>
    </row>
    <row r="65" spans="1:7" ht="31.5" x14ac:dyDescent="0.2">
      <c r="A65" s="4" t="s">
        <v>43</v>
      </c>
      <c r="B65" s="38">
        <v>922</v>
      </c>
      <c r="C65" s="11" t="s">
        <v>54</v>
      </c>
      <c r="D65" s="11" t="s">
        <v>24</v>
      </c>
      <c r="E65" s="5">
        <v>2241881600</v>
      </c>
      <c r="F65" s="5">
        <v>240</v>
      </c>
      <c r="G65" s="60">
        <v>3484808.86</v>
      </c>
    </row>
    <row r="66" spans="1:7" ht="30.75" customHeight="1" x14ac:dyDescent="0.2">
      <c r="A66" s="4" t="s">
        <v>80</v>
      </c>
      <c r="B66" s="14">
        <f t="shared" ref="B66:D68" si="0">B65</f>
        <v>922</v>
      </c>
      <c r="C66" s="11" t="str">
        <f t="shared" si="0"/>
        <v>04</v>
      </c>
      <c r="D66" s="11" t="str">
        <f t="shared" si="0"/>
        <v>09</v>
      </c>
      <c r="E66" s="5" t="s">
        <v>79</v>
      </c>
      <c r="F66" s="5"/>
      <c r="G66" s="60">
        <f>$G$68</f>
        <v>1388588</v>
      </c>
    </row>
    <row r="67" spans="1:7" ht="31.5" x14ac:dyDescent="0.2">
      <c r="A67" s="4" t="str">
        <f>A64</f>
        <v>Закупка товаров, работ и услуг для обеспечения государственных  (муниципальных) нужд</v>
      </c>
      <c r="B67" s="38">
        <f t="shared" si="0"/>
        <v>922</v>
      </c>
      <c r="C67" s="11" t="str">
        <f t="shared" si="0"/>
        <v>04</v>
      </c>
      <c r="D67" s="11" t="str">
        <f t="shared" si="0"/>
        <v>09</v>
      </c>
      <c r="E67" s="5" t="str">
        <f>$E$66</f>
        <v>22418S6170</v>
      </c>
      <c r="F67" s="5">
        <f>F64</f>
        <v>200</v>
      </c>
      <c r="G67" s="60">
        <f>$G$68</f>
        <v>1388588</v>
      </c>
    </row>
    <row r="68" spans="1:7" ht="31.5" x14ac:dyDescent="0.2">
      <c r="A68" s="4" t="str">
        <f>A65</f>
        <v>Иные закупки товаров, работ и услуг для  обеспечения государственных (муниципальных) нужд</v>
      </c>
      <c r="B68" s="38">
        <f t="shared" si="0"/>
        <v>922</v>
      </c>
      <c r="C68" s="11" t="str">
        <f t="shared" si="0"/>
        <v>04</v>
      </c>
      <c r="D68" s="11" t="str">
        <f t="shared" si="0"/>
        <v>09</v>
      </c>
      <c r="E68" s="5" t="str">
        <f>$E$66</f>
        <v>22418S6170</v>
      </c>
      <c r="F68" s="5">
        <f>F65</f>
        <v>240</v>
      </c>
      <c r="G68" s="60">
        <v>1388588</v>
      </c>
    </row>
    <row r="69" spans="1:7" ht="27" customHeight="1" x14ac:dyDescent="0.2">
      <c r="A69" s="47" t="s">
        <v>28</v>
      </c>
      <c r="B69" s="75">
        <v>922</v>
      </c>
      <c r="C69" s="76" t="s">
        <v>15</v>
      </c>
      <c r="D69" s="77" t="s">
        <v>2</v>
      </c>
      <c r="E69" s="77" t="s">
        <v>2</v>
      </c>
      <c r="F69" s="77" t="s">
        <v>2</v>
      </c>
      <c r="G69" s="57">
        <f>G70</f>
        <v>719178.38</v>
      </c>
    </row>
    <row r="70" spans="1:7" ht="19.5" customHeight="1" x14ac:dyDescent="0.2">
      <c r="A70" s="21" t="s">
        <v>26</v>
      </c>
      <c r="B70" s="38">
        <v>922</v>
      </c>
      <c r="C70" s="5" t="s">
        <v>15</v>
      </c>
      <c r="D70" s="11" t="s">
        <v>11</v>
      </c>
      <c r="E70" s="5"/>
      <c r="F70" s="5"/>
      <c r="G70" s="63">
        <f>G77+G83+G80</f>
        <v>719178.38</v>
      </c>
    </row>
    <row r="71" spans="1:7" ht="23.25" hidden="1" customHeight="1" x14ac:dyDescent="0.2">
      <c r="A71" s="21" t="s">
        <v>48</v>
      </c>
      <c r="B71" s="38">
        <v>922</v>
      </c>
      <c r="C71" s="5" t="s">
        <v>15</v>
      </c>
      <c r="D71" s="11" t="s">
        <v>11</v>
      </c>
      <c r="E71" s="5">
        <v>2241981690</v>
      </c>
      <c r="F71" s="5"/>
      <c r="G71" s="63">
        <f>G72</f>
        <v>0</v>
      </c>
    </row>
    <row r="72" spans="1:7" ht="31.5" hidden="1" x14ac:dyDescent="0.2">
      <c r="A72" s="4" t="s">
        <v>46</v>
      </c>
      <c r="B72" s="38">
        <v>922</v>
      </c>
      <c r="C72" s="5" t="s">
        <v>15</v>
      </c>
      <c r="D72" s="11" t="s">
        <v>11</v>
      </c>
      <c r="E72" s="5">
        <v>2241981690</v>
      </c>
      <c r="F72" s="5">
        <v>200</v>
      </c>
      <c r="G72" s="60">
        <f>G73</f>
        <v>0</v>
      </c>
    </row>
    <row r="73" spans="1:7" ht="31.5" hidden="1" x14ac:dyDescent="0.2">
      <c r="A73" s="4" t="s">
        <v>43</v>
      </c>
      <c r="B73" s="38">
        <v>922</v>
      </c>
      <c r="C73" s="5" t="s">
        <v>15</v>
      </c>
      <c r="D73" s="11" t="s">
        <v>11</v>
      </c>
      <c r="E73" s="5">
        <v>2241981690</v>
      </c>
      <c r="F73" s="5">
        <v>240</v>
      </c>
      <c r="G73" s="60">
        <v>0</v>
      </c>
    </row>
    <row r="74" spans="1:7" ht="15.75" hidden="1" x14ac:dyDescent="0.2">
      <c r="A74" s="21" t="s">
        <v>34</v>
      </c>
      <c r="B74" s="38">
        <v>922</v>
      </c>
      <c r="C74" s="5" t="s">
        <v>15</v>
      </c>
      <c r="D74" s="11" t="s">
        <v>11</v>
      </c>
      <c r="E74" s="5">
        <v>2202081700</v>
      </c>
      <c r="F74" s="5"/>
      <c r="G74" s="60">
        <f>G75</f>
        <v>0</v>
      </c>
    </row>
    <row r="75" spans="1:7" ht="31.5" hidden="1" x14ac:dyDescent="0.2">
      <c r="A75" s="4" t="s">
        <v>46</v>
      </c>
      <c r="B75" s="38">
        <v>922</v>
      </c>
      <c r="C75" s="5" t="s">
        <v>15</v>
      </c>
      <c r="D75" s="11" t="s">
        <v>11</v>
      </c>
      <c r="E75" s="5">
        <v>2202081700</v>
      </c>
      <c r="F75" s="5">
        <v>200</v>
      </c>
      <c r="G75" s="60">
        <f>G76</f>
        <v>0</v>
      </c>
    </row>
    <row r="76" spans="1:7" ht="31.5" hidden="1" x14ac:dyDescent="0.2">
      <c r="A76" s="4" t="s">
        <v>43</v>
      </c>
      <c r="B76" s="38">
        <v>922</v>
      </c>
      <c r="C76" s="5" t="s">
        <v>15</v>
      </c>
      <c r="D76" s="11" t="s">
        <v>11</v>
      </c>
      <c r="E76" s="5">
        <v>2202081700</v>
      </c>
      <c r="F76" s="5">
        <v>240</v>
      </c>
      <c r="G76" s="60"/>
    </row>
    <row r="77" spans="1:7" ht="22.5" customHeight="1" x14ac:dyDescent="0.2">
      <c r="A77" s="21" t="s">
        <v>35</v>
      </c>
      <c r="B77" s="38">
        <v>922</v>
      </c>
      <c r="C77" s="5" t="s">
        <v>15</v>
      </c>
      <c r="D77" s="11" t="s">
        <v>11</v>
      </c>
      <c r="E77" s="5">
        <v>2242181710</v>
      </c>
      <c r="F77" s="5"/>
      <c r="G77" s="63">
        <f>G78</f>
        <v>70058.28</v>
      </c>
    </row>
    <row r="78" spans="1:7" ht="31.5" x14ac:dyDescent="0.2">
      <c r="A78" s="4" t="s">
        <v>46</v>
      </c>
      <c r="B78" s="38">
        <v>922</v>
      </c>
      <c r="C78" s="5" t="s">
        <v>15</v>
      </c>
      <c r="D78" s="11" t="s">
        <v>11</v>
      </c>
      <c r="E78" s="5">
        <v>2242181710</v>
      </c>
      <c r="F78" s="5">
        <v>200</v>
      </c>
      <c r="G78" s="60">
        <f>G79</f>
        <v>70058.28</v>
      </c>
    </row>
    <row r="79" spans="1:7" ht="31.5" x14ac:dyDescent="0.2">
      <c r="A79" s="4" t="s">
        <v>43</v>
      </c>
      <c r="B79" s="38">
        <v>922</v>
      </c>
      <c r="C79" s="5" t="s">
        <v>15</v>
      </c>
      <c r="D79" s="11" t="s">
        <v>11</v>
      </c>
      <c r="E79" s="5">
        <v>2242181710</v>
      </c>
      <c r="F79" s="5">
        <v>240</v>
      </c>
      <c r="G79" s="60">
        <v>70058.28</v>
      </c>
    </row>
    <row r="80" spans="1:7" ht="35.25" customHeight="1" x14ac:dyDescent="0.2">
      <c r="A80" s="4" t="s">
        <v>81</v>
      </c>
      <c r="B80" s="38">
        <v>922</v>
      </c>
      <c r="C80" s="5" t="s">
        <v>15</v>
      </c>
      <c r="D80" s="11" t="s">
        <v>11</v>
      </c>
      <c r="E80" s="73" t="str">
        <f>[1]Документ!$D$130</f>
        <v>22421L2990</v>
      </c>
      <c r="F80" s="5"/>
      <c r="G80" s="60">
        <f>$G$82</f>
        <v>608088.14</v>
      </c>
    </row>
    <row r="81" spans="1:7" ht="38.25" customHeight="1" x14ac:dyDescent="0.2">
      <c r="A81" s="4" t="str">
        <f>A78</f>
        <v>Закупка товаров, работ и услуг для обеспечения государственных  (муниципальных) нужд</v>
      </c>
      <c r="B81" s="38">
        <v>922</v>
      </c>
      <c r="C81" s="5" t="s">
        <v>15</v>
      </c>
      <c r="D81" s="11" t="s">
        <v>11</v>
      </c>
      <c r="E81" s="73" t="str">
        <f>[1]Документ!$D$130</f>
        <v>22421L2990</v>
      </c>
      <c r="F81" s="5">
        <f>F78</f>
        <v>200</v>
      </c>
      <c r="G81" s="60">
        <f>$G$82</f>
        <v>608088.14</v>
      </c>
    </row>
    <row r="82" spans="1:7" ht="39" customHeight="1" x14ac:dyDescent="0.2">
      <c r="A82" s="4" t="str">
        <f>A79</f>
        <v>Иные закупки товаров, работ и услуг для  обеспечения государственных (муниципальных) нужд</v>
      </c>
      <c r="B82" s="38">
        <v>922</v>
      </c>
      <c r="C82" s="5" t="s">
        <v>15</v>
      </c>
      <c r="D82" s="11" t="s">
        <v>11</v>
      </c>
      <c r="E82" s="73" t="str">
        <f>[1]Документ!$D$130</f>
        <v>22421L2990</v>
      </c>
      <c r="F82" s="5">
        <f>F79</f>
        <v>240</v>
      </c>
      <c r="G82" s="60">
        <v>608088.14</v>
      </c>
    </row>
    <row r="83" spans="1:7" ht="27" customHeight="1" x14ac:dyDescent="0.2">
      <c r="A83" s="21" t="s">
        <v>49</v>
      </c>
      <c r="B83" s="38">
        <v>922</v>
      </c>
      <c r="C83" s="5" t="s">
        <v>15</v>
      </c>
      <c r="D83" s="11" t="s">
        <v>11</v>
      </c>
      <c r="E83" s="5">
        <v>2242281730</v>
      </c>
      <c r="F83" s="5"/>
      <c r="G83" s="63">
        <f>G84</f>
        <v>41031.96</v>
      </c>
    </row>
    <row r="84" spans="1:7" ht="31.5" x14ac:dyDescent="0.2">
      <c r="A84" s="4" t="s">
        <v>46</v>
      </c>
      <c r="B84" s="38">
        <v>922</v>
      </c>
      <c r="C84" s="5" t="s">
        <v>15</v>
      </c>
      <c r="D84" s="11" t="s">
        <v>11</v>
      </c>
      <c r="E84" s="5">
        <v>2242281730</v>
      </c>
      <c r="F84" s="5">
        <v>200</v>
      </c>
      <c r="G84" s="60">
        <f>G85</f>
        <v>41031.96</v>
      </c>
    </row>
    <row r="85" spans="1:7" ht="31.5" x14ac:dyDescent="0.2">
      <c r="A85" s="4" t="s">
        <v>43</v>
      </c>
      <c r="B85" s="38">
        <v>922</v>
      </c>
      <c r="C85" s="5" t="s">
        <v>15</v>
      </c>
      <c r="D85" s="11" t="s">
        <v>11</v>
      </c>
      <c r="E85" s="5">
        <v>2242281730</v>
      </c>
      <c r="F85" s="5">
        <v>240</v>
      </c>
      <c r="G85" s="60">
        <v>41031.96</v>
      </c>
    </row>
    <row r="86" spans="1:7" ht="21.75" hidden="1" customHeight="1" x14ac:dyDescent="0.2">
      <c r="A86" s="6" t="s">
        <v>29</v>
      </c>
      <c r="B86" s="39">
        <v>922</v>
      </c>
      <c r="C86" s="7" t="s">
        <v>16</v>
      </c>
      <c r="D86" s="8" t="s">
        <v>2</v>
      </c>
      <c r="E86" s="8" t="s">
        <v>2</v>
      </c>
      <c r="F86" s="8" t="s">
        <v>2</v>
      </c>
      <c r="G86" s="61">
        <f>G87</f>
        <v>0</v>
      </c>
    </row>
    <row r="87" spans="1:7" ht="15.75" hidden="1" x14ac:dyDescent="0.2">
      <c r="A87" s="24" t="s">
        <v>50</v>
      </c>
      <c r="B87" s="38">
        <v>922</v>
      </c>
      <c r="C87" s="12" t="s">
        <v>16</v>
      </c>
      <c r="D87" s="12" t="s">
        <v>16</v>
      </c>
      <c r="E87" s="13" t="s">
        <v>2</v>
      </c>
      <c r="F87" s="13" t="s">
        <v>2</v>
      </c>
      <c r="G87" s="58">
        <f>G88</f>
        <v>0</v>
      </c>
    </row>
    <row r="88" spans="1:7" ht="15.75" hidden="1" x14ac:dyDescent="0.2">
      <c r="A88" s="21" t="s">
        <v>51</v>
      </c>
      <c r="B88" s="38">
        <v>922</v>
      </c>
      <c r="C88" s="5" t="s">
        <v>16</v>
      </c>
      <c r="D88" s="5" t="s">
        <v>16</v>
      </c>
      <c r="E88" s="5">
        <v>2202482360</v>
      </c>
      <c r="F88" s="9" t="s">
        <v>2</v>
      </c>
      <c r="G88" s="62">
        <f>G89</f>
        <v>0</v>
      </c>
    </row>
    <row r="89" spans="1:7" ht="31.5" hidden="1" x14ac:dyDescent="0.2">
      <c r="A89" s="4" t="s">
        <v>46</v>
      </c>
      <c r="B89" s="38">
        <v>922</v>
      </c>
      <c r="C89" s="5" t="s">
        <v>16</v>
      </c>
      <c r="D89" s="5" t="s">
        <v>16</v>
      </c>
      <c r="E89" s="5">
        <v>2202482360</v>
      </c>
      <c r="F89" s="5" t="s">
        <v>12</v>
      </c>
      <c r="G89" s="60">
        <f>G90</f>
        <v>0</v>
      </c>
    </row>
    <row r="90" spans="1:7" ht="31.5" hidden="1" x14ac:dyDescent="0.2">
      <c r="A90" s="4" t="s">
        <v>43</v>
      </c>
      <c r="B90" s="38">
        <v>922</v>
      </c>
      <c r="C90" s="5" t="s">
        <v>16</v>
      </c>
      <c r="D90" s="5" t="s">
        <v>16</v>
      </c>
      <c r="E90" s="5">
        <v>2202482360</v>
      </c>
      <c r="F90" s="5" t="s">
        <v>13</v>
      </c>
      <c r="G90" s="60">
        <v>0</v>
      </c>
    </row>
    <row r="91" spans="1:7" ht="15.75" hidden="1" x14ac:dyDescent="0.2">
      <c r="A91" s="6" t="s">
        <v>30</v>
      </c>
      <c r="B91" s="39">
        <v>922</v>
      </c>
      <c r="C91" s="7" t="s">
        <v>27</v>
      </c>
      <c r="D91" s="8" t="s">
        <v>2</v>
      </c>
      <c r="E91" s="8" t="s">
        <v>2</v>
      </c>
      <c r="F91" s="8" t="s">
        <v>2</v>
      </c>
      <c r="G91" s="61">
        <f>G92</f>
        <v>0</v>
      </c>
    </row>
    <row r="92" spans="1:7" ht="15.75" hidden="1" x14ac:dyDescent="0.2">
      <c r="A92" s="20" t="s">
        <v>31</v>
      </c>
      <c r="B92" s="38">
        <v>922</v>
      </c>
      <c r="C92" s="12" t="s">
        <v>27</v>
      </c>
      <c r="D92" s="12" t="s">
        <v>9</v>
      </c>
      <c r="E92" s="13" t="s">
        <v>2</v>
      </c>
      <c r="F92" s="13" t="s">
        <v>2</v>
      </c>
      <c r="G92" s="58">
        <f>G93</f>
        <v>0</v>
      </c>
    </row>
    <row r="93" spans="1:7" ht="66" hidden="1" customHeight="1" x14ac:dyDescent="0.2">
      <c r="A93" s="4" t="s">
        <v>52</v>
      </c>
      <c r="B93" s="38">
        <v>922</v>
      </c>
      <c r="C93" s="12" t="s">
        <v>27</v>
      </c>
      <c r="D93" s="12" t="s">
        <v>9</v>
      </c>
      <c r="E93" s="13">
        <v>2202584260</v>
      </c>
      <c r="F93" s="13"/>
      <c r="G93" s="58">
        <f>G94</f>
        <v>0</v>
      </c>
    </row>
    <row r="94" spans="1:7" ht="15.75" hidden="1" x14ac:dyDescent="0.2">
      <c r="A94" s="18" t="s">
        <v>37</v>
      </c>
      <c r="B94" s="38">
        <v>922</v>
      </c>
      <c r="C94" s="10" t="s">
        <v>27</v>
      </c>
      <c r="D94" s="5" t="s">
        <v>9</v>
      </c>
      <c r="E94" s="13">
        <v>2202584260</v>
      </c>
      <c r="F94" s="5">
        <v>500</v>
      </c>
      <c r="G94" s="60">
        <f>G95</f>
        <v>0</v>
      </c>
    </row>
    <row r="95" spans="1:7" ht="15.75" hidden="1" x14ac:dyDescent="0.2">
      <c r="A95" s="18" t="s">
        <v>38</v>
      </c>
      <c r="B95" s="38">
        <v>922</v>
      </c>
      <c r="C95" s="10" t="s">
        <v>27</v>
      </c>
      <c r="D95" s="5" t="s">
        <v>9</v>
      </c>
      <c r="E95" s="13">
        <v>2202584260</v>
      </c>
      <c r="F95" s="5">
        <v>540</v>
      </c>
      <c r="G95" s="60"/>
    </row>
    <row r="96" spans="1:7" ht="21" customHeight="1" x14ac:dyDescent="0.2">
      <c r="A96" s="88" t="s">
        <v>32</v>
      </c>
      <c r="B96" s="89">
        <v>922</v>
      </c>
      <c r="C96" s="48" t="s">
        <v>25</v>
      </c>
      <c r="D96" s="49" t="s">
        <v>2</v>
      </c>
      <c r="E96" s="49" t="s">
        <v>2</v>
      </c>
      <c r="F96" s="49" t="s">
        <v>2</v>
      </c>
      <c r="G96" s="57">
        <f>G97</f>
        <v>97092</v>
      </c>
    </row>
    <row r="97" spans="1:7" ht="15.75" x14ac:dyDescent="0.2">
      <c r="A97" s="36" t="s">
        <v>33</v>
      </c>
      <c r="B97" s="38">
        <v>922</v>
      </c>
      <c r="C97" s="12" t="s">
        <v>25</v>
      </c>
      <c r="D97" s="12" t="s">
        <v>9</v>
      </c>
      <c r="E97" s="13" t="s">
        <v>2</v>
      </c>
      <c r="F97" s="13" t="s">
        <v>2</v>
      </c>
      <c r="G97" s="58">
        <f>G98</f>
        <v>97092</v>
      </c>
    </row>
    <row r="98" spans="1:7" ht="21" customHeight="1" x14ac:dyDescent="0.2">
      <c r="A98" s="37" t="s">
        <v>53</v>
      </c>
      <c r="B98" s="38">
        <v>922</v>
      </c>
      <c r="C98" s="5" t="s">
        <v>25</v>
      </c>
      <c r="D98" s="5" t="s">
        <v>9</v>
      </c>
      <c r="E98" s="5">
        <v>2241781450</v>
      </c>
      <c r="F98" s="9" t="s">
        <v>2</v>
      </c>
      <c r="G98" s="62">
        <f>G99</f>
        <v>97092</v>
      </c>
    </row>
    <row r="99" spans="1:7" ht="21" customHeight="1" x14ac:dyDescent="0.2">
      <c r="A99" s="16" t="s">
        <v>20</v>
      </c>
      <c r="B99" s="38">
        <v>922</v>
      </c>
      <c r="C99" s="5" t="s">
        <v>25</v>
      </c>
      <c r="D99" s="5" t="s">
        <v>9</v>
      </c>
      <c r="E99" s="5">
        <v>2241781450</v>
      </c>
      <c r="F99" s="5" t="s">
        <v>21</v>
      </c>
      <c r="G99" s="60">
        <f>G100</f>
        <v>97092</v>
      </c>
    </row>
    <row r="100" spans="1:7" ht="15.75" x14ac:dyDescent="0.2">
      <c r="A100" s="4" t="s">
        <v>84</v>
      </c>
      <c r="B100" s="38">
        <v>922</v>
      </c>
      <c r="C100" s="5" t="s">
        <v>25</v>
      </c>
      <c r="D100" s="5" t="s">
        <v>9</v>
      </c>
      <c r="E100" s="5">
        <v>2241781450</v>
      </c>
      <c r="F100" s="5">
        <v>310</v>
      </c>
      <c r="G100" s="60">
        <v>97092</v>
      </c>
    </row>
    <row r="101" spans="1:7" ht="22.5" hidden="1" customHeight="1" x14ac:dyDescent="0.2">
      <c r="A101" s="6" t="s">
        <v>0</v>
      </c>
      <c r="B101" s="6">
        <v>922</v>
      </c>
      <c r="C101" s="7" t="s">
        <v>17</v>
      </c>
      <c r="D101" s="8" t="s">
        <v>2</v>
      </c>
      <c r="E101" s="8" t="s">
        <v>2</v>
      </c>
      <c r="F101" s="8" t="s">
        <v>2</v>
      </c>
      <c r="G101" s="64">
        <f>G102</f>
        <v>0</v>
      </c>
    </row>
    <row r="102" spans="1:7" ht="26.25" hidden="1" customHeight="1" x14ac:dyDescent="0.2">
      <c r="A102" s="24" t="s">
        <v>1</v>
      </c>
      <c r="B102" s="38">
        <v>922</v>
      </c>
      <c r="C102" s="12" t="s">
        <v>17</v>
      </c>
      <c r="D102" s="12" t="s">
        <v>10</v>
      </c>
      <c r="E102" s="13" t="s">
        <v>2</v>
      </c>
      <c r="F102" s="13" t="s">
        <v>2</v>
      </c>
      <c r="G102" s="65">
        <f>G103</f>
        <v>0</v>
      </c>
    </row>
    <row r="103" spans="1:7" ht="15.75" hidden="1" x14ac:dyDescent="0.2">
      <c r="A103" s="4" t="s">
        <v>75</v>
      </c>
      <c r="B103" s="38">
        <v>922</v>
      </c>
      <c r="C103" s="5" t="s">
        <v>17</v>
      </c>
      <c r="D103" s="5" t="s">
        <v>10</v>
      </c>
      <c r="E103" s="5">
        <v>2202382300</v>
      </c>
      <c r="F103" s="9" t="s">
        <v>2</v>
      </c>
      <c r="G103" s="66">
        <f>G104</f>
        <v>0</v>
      </c>
    </row>
    <row r="104" spans="1:7" ht="31.5" hidden="1" x14ac:dyDescent="0.2">
      <c r="A104" s="4" t="s">
        <v>46</v>
      </c>
      <c r="B104" s="38">
        <v>922</v>
      </c>
      <c r="C104" s="5" t="s">
        <v>17</v>
      </c>
      <c r="D104" s="5" t="s">
        <v>10</v>
      </c>
      <c r="E104" s="5">
        <v>2202382300</v>
      </c>
      <c r="F104" s="5">
        <v>200</v>
      </c>
      <c r="G104" s="59">
        <f>G105</f>
        <v>0</v>
      </c>
    </row>
    <row r="105" spans="1:7" ht="31.5" hidden="1" x14ac:dyDescent="0.2">
      <c r="A105" s="4" t="s">
        <v>43</v>
      </c>
      <c r="B105" s="38">
        <v>922</v>
      </c>
      <c r="C105" s="5" t="s">
        <v>17</v>
      </c>
      <c r="D105" s="5" t="s">
        <v>10</v>
      </c>
      <c r="E105" s="5">
        <v>2202382300</v>
      </c>
      <c r="F105" s="5">
        <v>240</v>
      </c>
      <c r="G105" s="59">
        <v>0</v>
      </c>
    </row>
    <row r="106" spans="1:7" ht="26.25" customHeight="1" x14ac:dyDescent="0.2">
      <c r="A106" s="92" t="s">
        <v>41</v>
      </c>
      <c r="B106" s="92"/>
      <c r="C106" s="92"/>
      <c r="D106" s="92"/>
      <c r="E106" s="92"/>
      <c r="F106" s="92"/>
      <c r="G106" s="67">
        <f>G10+G49+G56+G69+G96+G61</f>
        <v>8502951.4399999995</v>
      </c>
    </row>
  </sheetData>
  <mergeCells count="6">
    <mergeCell ref="C2:G2"/>
    <mergeCell ref="E1:G1"/>
    <mergeCell ref="A106:F106"/>
    <mergeCell ref="A5:G5"/>
    <mergeCell ref="C4:G4"/>
    <mergeCell ref="C3:G3"/>
  </mergeCells>
  <phoneticPr fontId="0" type="noConversion"/>
  <pageMargins left="0.78740157480314965" right="0.39370078740157483" top="0.78740157480314965" bottom="0.39370078740157483" header="7.874015748031496E-2" footer="0"/>
  <pageSetup paperSize="9" scale="59" orientation="portrait" r:id="rId1"/>
  <headerFooter alignWithMargins="0">
    <oddHeader>&amp;C&amp;P</oddHeader>
  </headerFooter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2024-06-27T14:16:12Z</dcterms:modified>
</cp:coreProperties>
</file>