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3740"/>
  </bookViews>
  <sheets>
    <sheet name="Table1" sheetId="1" r:id="rId1"/>
  </sheets>
  <externalReferences>
    <externalReference r:id="rId2"/>
    <externalReference r:id="rId3"/>
    <externalReference r:id="rId4"/>
  </externalReferences>
  <definedNames>
    <definedName name="_xlnm.Print_Titles" localSheetId="0">Table1!$4:$5</definedName>
    <definedName name="_xlnm.Print_Area" localSheetId="0">Table1!$A$2:$H$97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F7" i="1"/>
  <c r="F8" i="1"/>
  <c r="F9" i="1"/>
  <c r="E7" i="1"/>
  <c r="E8" i="1"/>
  <c r="E9" i="1"/>
  <c r="E10" i="1"/>
  <c r="F6" i="1"/>
  <c r="G6" i="1"/>
  <c r="E6" i="1"/>
  <c r="G97" i="1"/>
  <c r="G101" i="1" s="1"/>
  <c r="B67" i="1"/>
  <c r="E86" i="1" l="1"/>
  <c r="E28" i="1"/>
  <c r="F28" i="1"/>
  <c r="G28" i="1"/>
  <c r="G15" i="1" l="1"/>
  <c r="F15" i="1"/>
  <c r="E15" i="1"/>
  <c r="B87" i="1"/>
  <c r="C87" i="1"/>
  <c r="C82" i="1" l="1"/>
  <c r="G81" i="1" l="1"/>
  <c r="F81" i="1"/>
  <c r="E81" i="1"/>
  <c r="G76" i="1"/>
  <c r="F76" i="1"/>
  <c r="E76" i="1"/>
  <c r="G51" i="1"/>
  <c r="F51" i="1"/>
  <c r="E51" i="1"/>
  <c r="C47" i="1"/>
  <c r="D47" i="1"/>
  <c r="D48" i="1"/>
  <c r="D49" i="1"/>
  <c r="D50" i="1"/>
  <c r="G46" i="1" l="1"/>
  <c r="C92" i="1" l="1"/>
  <c r="G92" i="1"/>
  <c r="E93" i="1"/>
  <c r="F93" i="1"/>
  <c r="G93" i="1"/>
  <c r="F96" i="1" l="1"/>
  <c r="G96" i="1"/>
  <c r="E96" i="1"/>
  <c r="E97" i="1" s="1"/>
  <c r="E101" i="1" s="1"/>
  <c r="F71" i="1"/>
  <c r="G71" i="1"/>
  <c r="E71" i="1"/>
  <c r="G66" i="1"/>
  <c r="F66" i="1"/>
  <c r="E66" i="1"/>
  <c r="G61" i="1"/>
  <c r="F61" i="1"/>
  <c r="E61" i="1"/>
  <c r="G56" i="1"/>
  <c r="F56" i="1"/>
  <c r="F10" i="1" s="1"/>
  <c r="E56" i="1"/>
  <c r="F46" i="1"/>
  <c r="E46" i="1"/>
  <c r="G41" i="1"/>
  <c r="F41" i="1"/>
  <c r="E41" i="1"/>
  <c r="G36" i="1"/>
  <c r="F36" i="1"/>
  <c r="E36" i="1"/>
  <c r="G30" i="1"/>
  <c r="F30" i="1"/>
  <c r="E30" i="1"/>
  <c r="G25" i="1"/>
  <c r="F25" i="1"/>
  <c r="E25" i="1"/>
  <c r="G20" i="1"/>
  <c r="F20" i="1"/>
  <c r="E20" i="1"/>
  <c r="F97" i="1" l="1"/>
  <c r="F101" i="1" s="1"/>
</calcChain>
</file>

<file path=xl/sharedStrings.xml><?xml version="1.0" encoding="utf-8"?>
<sst xmlns="http://schemas.openxmlformats.org/spreadsheetml/2006/main" count="139" uniqueCount="36">
  <si>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</si>
  <si>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</si>
  <si>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</si>
  <si>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</si>
  <si>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</si>
  <si>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</si>
  <si>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</si>
  <si>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</si>
  <si>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</si>
  <si>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</si>
  <si>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</si>
  <si>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</si>
  <si>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</si>
  <si>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</si>
  <si>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</si>
  <si>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</si>
  <si>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</si>
  <si>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</si>
  <si>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</si>
  <si>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</si>
  <si>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</si>
  <si>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</si>
  <si>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</si>
  <si>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</si>
  <si>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</si>
  <si>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</si>
  <si>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</si>
  <si>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2023 год</t>
  </si>
  <si>
    <t>2024 год</t>
  </si>
  <si>
    <t>2025 год</t>
  </si>
  <si>
    <t>Комплексное социально-экономическое развитие Воробейнского сельского поселения (2023-2025 годы)</t>
  </si>
  <si>
    <t>Членские взносы некоммерческим организациям</t>
  </si>
  <si>
    <t>Реализация инициативных платежей</t>
  </si>
  <si>
    <t>Организация и содержание местзахоронения (кладбищ)
 в том числе:</t>
  </si>
  <si>
    <t>7.1.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</si>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</sst>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2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rgb="FF0070C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10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vertical="top" wrapText="1"/>
    </xf>
    <xf numFmtId="4" fontId="12" fillId="2" borderId="4" xfId="0" applyNumberFormat="1" applyFont="1" applyFill="1" applyBorder="1" applyAlignment="1">
      <alignment vertical="top" wrapText="1"/>
    </xf>
    <xf numFmtId="0" fontId="14" fillId="2" borderId="4" xfId="0" applyNumberFormat="1" applyFont="1" applyFill="1" applyBorder="1" applyAlignment="1">
      <alignment vertical="top" wrapText="1"/>
    </xf>
    <xf numFmtId="0" fontId="15" fillId="2" borderId="4" xfId="0" applyNumberFormat="1" applyFont="1" applyFill="1" applyBorder="1" applyAlignment="1">
      <alignment vertical="top" wrapText="1"/>
    </xf>
    <xf numFmtId="0" fontId="16" fillId="2" borderId="4" xfId="0" applyNumberFormat="1" applyFont="1" applyFill="1" applyBorder="1" applyAlignment="1">
      <alignment vertical="top" wrapText="1"/>
    </xf>
    <xf numFmtId="0" fontId="17" fillId="2" borderId="4" xfId="0" applyNumberFormat="1" applyFont="1" applyFill="1" applyBorder="1" applyAlignment="1">
      <alignment vertical="top" wrapText="1"/>
    </xf>
    <xf numFmtId="4" fontId="18" fillId="2" borderId="4" xfId="0" applyNumberFormat="1" applyFont="1" applyFill="1" applyBorder="1" applyAlignment="1">
      <alignment vertical="top" wrapText="1"/>
    </xf>
    <xf numFmtId="4" fontId="19" fillId="2" borderId="4" xfId="0" applyNumberFormat="1" applyFont="1" applyFill="1" applyBorder="1" applyAlignment="1">
      <alignment vertical="top" wrapText="1"/>
    </xf>
    <xf numFmtId="4" fontId="20" fillId="2" borderId="4" xfId="0" applyNumberFormat="1" applyFont="1" applyFill="1" applyBorder="1" applyAlignment="1">
      <alignment vertical="top" wrapText="1"/>
    </xf>
    <xf numFmtId="4" fontId="21" fillId="2" borderId="4" xfId="0" applyNumberFormat="1" applyFont="1" applyFill="1" applyBorder="1" applyAlignment="1">
      <alignment vertical="top" wrapText="1"/>
    </xf>
    <xf numFmtId="4" fontId="22" fillId="2" borderId="4" xfId="0" applyNumberFormat="1" applyFont="1" applyFill="1" applyBorder="1" applyAlignment="1">
      <alignment vertical="top" wrapText="1"/>
    </xf>
    <xf numFmtId="2" fontId="9" fillId="2" borderId="4" xfId="0" applyNumberFormat="1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0" fontId="13" fillId="2" borderId="3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7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11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14" fillId="2" borderId="5" xfId="0" applyNumberFormat="1" applyFont="1" applyFill="1" applyBorder="1" applyAlignment="1">
      <alignment horizontal="left" vertical="top" wrapText="1"/>
    </xf>
    <xf numFmtId="0" fontId="14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" fontId="2" fillId="2" borderId="10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(&#1041;&#1070;&#1044;&#1046;&#1045;&#1058;(&#1052;&#1059;&#1053;))%20&#1042;&#1077;&#1076;&#1086;&#1084;&#1089;&#1090;&#1074;&#1077;&#1085;&#1085;&#1072;&#1103;%20&#1089;&#1090;&#1088;&#1091;&#1082;&#1090;&#1091;&#1088;&#1072;%20(3%20&#1075;&#1086;&#1076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55;&#1088;&#1086;&#1075;&#1088;&#1072;&#1084;&#1084;&#1085;&#1072;&#1103;%20&#1089;&#1090;&#1088;&#1091;&#1082;&#1090;&#1091;&#1088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33">
          <cell r="G33">
            <v>105424</v>
          </cell>
          <cell r="H33">
            <v>12618.01</v>
          </cell>
          <cell r="I33">
            <v>56055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9">
          <cell r="A49" t="str">
            <v>Реализация федеральной целевой программы "Увековечивание памяти погибших при защите Отечества на 2019-2024 годы"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view="pageBreakPreview" zoomScale="120" zoomScaleNormal="120" zoomScaleSheetLayoutView="120" workbookViewId="0">
      <pane xSplit="1" ySplit="5" topLeftCell="B85" activePane="bottomRight" state="frozen"/>
      <selection pane="topRight" activeCell="B1" sqref="B1"/>
      <selection pane="bottomLeft" activeCell="A6" sqref="A6"/>
      <selection pane="bottomRight" activeCell="B92" sqref="B92:B96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20.25" customHeight="1" x14ac:dyDescent="0.2">
      <c r="A2" s="1" t="s">
        <v>0</v>
      </c>
      <c r="B2" s="1" t="s">
        <v>0</v>
      </c>
      <c r="C2" s="1" t="s">
        <v>0</v>
      </c>
      <c r="D2" s="94" t="s">
        <v>24</v>
      </c>
      <c r="E2" s="95"/>
      <c r="F2" s="95"/>
      <c r="G2" s="95"/>
      <c r="H2" s="95"/>
    </row>
    <row r="3" spans="1:8" ht="20.25" customHeight="1" x14ac:dyDescent="0.2">
      <c r="A3" s="96" t="s">
        <v>11</v>
      </c>
      <c r="B3" s="96"/>
      <c r="C3" s="96"/>
      <c r="D3" s="96"/>
      <c r="E3" s="96"/>
      <c r="F3" s="96"/>
      <c r="G3" s="96"/>
      <c r="H3" s="96"/>
    </row>
    <row r="4" spans="1:8" ht="25.5" customHeight="1" x14ac:dyDescent="0.2">
      <c r="A4" s="97" t="s">
        <v>1</v>
      </c>
      <c r="B4" s="97" t="s">
        <v>23</v>
      </c>
      <c r="C4" s="97" t="s">
        <v>2</v>
      </c>
      <c r="D4" s="97" t="s">
        <v>3</v>
      </c>
      <c r="E4" s="97" t="s">
        <v>4</v>
      </c>
      <c r="F4" s="97"/>
      <c r="G4" s="97"/>
      <c r="H4" s="97" t="s">
        <v>5</v>
      </c>
    </row>
    <row r="5" spans="1:8" ht="31.5" customHeight="1" x14ac:dyDescent="0.2">
      <c r="A5" s="98" t="s">
        <v>0</v>
      </c>
      <c r="B5" s="98" t="s">
        <v>0</v>
      </c>
      <c r="C5" s="97" t="s">
        <v>0</v>
      </c>
      <c r="D5" s="97" t="s">
        <v>0</v>
      </c>
      <c r="E5" s="10" t="s">
        <v>27</v>
      </c>
      <c r="F5" s="10" t="s">
        <v>28</v>
      </c>
      <c r="G5" s="10" t="s">
        <v>29</v>
      </c>
      <c r="H5" s="97" t="s">
        <v>0</v>
      </c>
    </row>
    <row r="6" spans="1:8" ht="18" customHeight="1" x14ac:dyDescent="0.2">
      <c r="A6" s="53"/>
      <c r="B6" s="48" t="s">
        <v>30</v>
      </c>
      <c r="C6" s="51" t="s">
        <v>25</v>
      </c>
      <c r="D6" s="31" t="s">
        <v>6</v>
      </c>
      <c r="E6" s="47">
        <f>E11+E16+E21+E26+E37+E42+E52+E82+E87+E92</f>
        <v>1817063.53</v>
      </c>
      <c r="F6" s="47">
        <f t="shared" ref="F6:G6" si="0">F11+F16+F21+F26+F37+F42+F52+F82+F87+F92</f>
        <v>1289282.72</v>
      </c>
      <c r="G6" s="47">
        <f t="shared" si="0"/>
        <v>0</v>
      </c>
      <c r="H6" s="33"/>
    </row>
    <row r="7" spans="1:8" ht="18" customHeight="1" x14ac:dyDescent="0.2">
      <c r="A7" s="54"/>
      <c r="B7" s="49"/>
      <c r="C7" s="51"/>
      <c r="D7" s="31" t="s">
        <v>7</v>
      </c>
      <c r="E7" s="47">
        <f t="shared" ref="E7:G10" si="1">E12+E17+E22+E27+E38+E43+E53+E83+E88+E93</f>
        <v>114948.89</v>
      </c>
      <c r="F7" s="47">
        <f t="shared" si="1"/>
        <v>120128</v>
      </c>
      <c r="G7" s="47">
        <f t="shared" si="1"/>
        <v>124362.67</v>
      </c>
      <c r="H7" s="33"/>
    </row>
    <row r="8" spans="1:8" ht="18" customHeight="1" x14ac:dyDescent="0.2">
      <c r="A8" s="54"/>
      <c r="B8" s="49"/>
      <c r="C8" s="51"/>
      <c r="D8" s="31" t="s">
        <v>8</v>
      </c>
      <c r="E8" s="47">
        <f t="shared" si="1"/>
        <v>4905268.5200000005</v>
      </c>
      <c r="F8" s="47">
        <f t="shared" si="1"/>
        <v>4846117.9000000004</v>
      </c>
      <c r="G8" s="47">
        <f t="shared" si="1"/>
        <v>4860000.2200000007</v>
      </c>
      <c r="H8" s="33"/>
    </row>
    <row r="9" spans="1:8" ht="15.75" customHeight="1" x14ac:dyDescent="0.2">
      <c r="A9" s="54"/>
      <c r="B9" s="49"/>
      <c r="C9" s="51"/>
      <c r="D9" s="31" t="s">
        <v>9</v>
      </c>
      <c r="E9" s="47">
        <f t="shared" si="1"/>
        <v>5000</v>
      </c>
      <c r="F9" s="47">
        <f t="shared" si="1"/>
        <v>0</v>
      </c>
      <c r="G9" s="47">
        <f t="shared" si="1"/>
        <v>0</v>
      </c>
      <c r="H9" s="33"/>
    </row>
    <row r="10" spans="1:8" ht="14.25" customHeight="1" x14ac:dyDescent="0.2">
      <c r="A10" s="55"/>
      <c r="B10" s="50"/>
      <c r="C10" s="52"/>
      <c r="D10" s="31" t="s">
        <v>10</v>
      </c>
      <c r="E10" s="47">
        <f t="shared" si="1"/>
        <v>6842280.9399999995</v>
      </c>
      <c r="F10" s="47">
        <f t="shared" si="1"/>
        <v>6255528.6200000001</v>
      </c>
      <c r="G10" s="47">
        <f t="shared" si="1"/>
        <v>4984362.8900000006</v>
      </c>
      <c r="H10" s="33"/>
    </row>
    <row r="11" spans="1:8" ht="15.75" customHeight="1" x14ac:dyDescent="0.2">
      <c r="A11" s="56">
        <v>1</v>
      </c>
      <c r="B11" s="56" t="s">
        <v>12</v>
      </c>
      <c r="C11" s="51" t="s">
        <v>25</v>
      </c>
      <c r="D11" s="11" t="s">
        <v>6</v>
      </c>
      <c r="E11" s="12"/>
      <c r="F11" s="12"/>
      <c r="G11" s="12"/>
      <c r="H11" s="33"/>
    </row>
    <row r="12" spans="1:8" ht="16.5" customHeight="1" x14ac:dyDescent="0.2">
      <c r="A12" s="57"/>
      <c r="B12" s="57"/>
      <c r="C12" s="51"/>
      <c r="D12" s="11" t="s">
        <v>7</v>
      </c>
      <c r="E12" s="12">
        <v>114948.89</v>
      </c>
      <c r="F12" s="12">
        <v>120128</v>
      </c>
      <c r="G12" s="12">
        <v>124362.67</v>
      </c>
      <c r="H12" s="33"/>
    </row>
    <row r="13" spans="1:8" ht="15" customHeight="1" x14ac:dyDescent="0.2">
      <c r="A13" s="57"/>
      <c r="B13" s="57"/>
      <c r="C13" s="51"/>
      <c r="D13" s="11" t="s">
        <v>8</v>
      </c>
      <c r="E13" s="12"/>
      <c r="F13" s="12"/>
      <c r="G13" s="12"/>
      <c r="H13" s="33"/>
    </row>
    <row r="14" spans="1:8" ht="15.75" customHeight="1" x14ac:dyDescent="0.2">
      <c r="A14" s="57"/>
      <c r="B14" s="57"/>
      <c r="C14" s="51"/>
      <c r="D14" s="11" t="s">
        <v>9</v>
      </c>
      <c r="E14" s="12"/>
      <c r="F14" s="12"/>
      <c r="G14" s="12"/>
      <c r="H14" s="33"/>
    </row>
    <row r="15" spans="1:8" ht="15" customHeight="1" x14ac:dyDescent="0.2">
      <c r="A15" s="58"/>
      <c r="B15" s="58"/>
      <c r="C15" s="52"/>
      <c r="D15" s="13" t="s">
        <v>10</v>
      </c>
      <c r="E15" s="14">
        <f>E11+E12+E13+E14</f>
        <v>114948.89</v>
      </c>
      <c r="F15" s="14">
        <f>F11+F12+F13+F14</f>
        <v>120128</v>
      </c>
      <c r="G15" s="14">
        <f>G11+G12+G13+G14</f>
        <v>124362.67</v>
      </c>
      <c r="H15" s="33"/>
    </row>
    <row r="16" spans="1:8" ht="19.5" customHeight="1" x14ac:dyDescent="0.2">
      <c r="A16" s="56">
        <v>2</v>
      </c>
      <c r="B16" s="69" t="s">
        <v>13</v>
      </c>
      <c r="C16" s="51" t="s">
        <v>25</v>
      </c>
      <c r="D16" s="11" t="s">
        <v>6</v>
      </c>
      <c r="E16" s="12"/>
      <c r="F16" s="12"/>
      <c r="G16" s="12"/>
      <c r="H16" s="7"/>
    </row>
    <row r="17" spans="1:8" ht="17.25" customHeight="1" x14ac:dyDescent="0.2">
      <c r="A17" s="57"/>
      <c r="B17" s="57"/>
      <c r="C17" s="51"/>
      <c r="D17" s="11" t="s">
        <v>7</v>
      </c>
      <c r="E17" s="12"/>
      <c r="F17" s="12"/>
      <c r="G17" s="12"/>
      <c r="H17" s="7"/>
    </row>
    <row r="18" spans="1:8" ht="17.25" customHeight="1" x14ac:dyDescent="0.2">
      <c r="A18" s="57"/>
      <c r="B18" s="57"/>
      <c r="C18" s="51"/>
      <c r="D18" s="11" t="s">
        <v>8</v>
      </c>
      <c r="E18" s="12">
        <v>1852681.97</v>
      </c>
      <c r="F18" s="12">
        <v>1833989</v>
      </c>
      <c r="G18" s="12">
        <v>1838011</v>
      </c>
      <c r="H18" s="7"/>
    </row>
    <row r="19" spans="1:8" ht="17.25" customHeight="1" x14ac:dyDescent="0.2">
      <c r="A19" s="57"/>
      <c r="B19" s="57"/>
      <c r="C19" s="51"/>
      <c r="D19" s="11" t="s">
        <v>9</v>
      </c>
      <c r="E19" s="12"/>
      <c r="F19" s="12"/>
      <c r="G19" s="12"/>
      <c r="H19" s="7"/>
    </row>
    <row r="20" spans="1:8" ht="14.45" customHeight="1" x14ac:dyDescent="0.2">
      <c r="A20" s="58"/>
      <c r="B20" s="18"/>
      <c r="C20" s="52"/>
      <c r="D20" s="13" t="s">
        <v>10</v>
      </c>
      <c r="E20" s="14">
        <f t="shared" ref="E20" si="2">E16+E17+E18+E19</f>
        <v>1852681.97</v>
      </c>
      <c r="F20" s="14">
        <f t="shared" ref="F20" si="3">F16+F17+F18+F19</f>
        <v>1833989</v>
      </c>
      <c r="G20" s="14">
        <f t="shared" ref="G20" si="4">G16+G17+G18+G19</f>
        <v>1838011</v>
      </c>
      <c r="H20" s="5" t="s">
        <v>0</v>
      </c>
    </row>
    <row r="21" spans="1:8" ht="19.5" customHeight="1" x14ac:dyDescent="0.2">
      <c r="A21" s="56">
        <v>3</v>
      </c>
      <c r="B21" s="69" t="s">
        <v>31</v>
      </c>
      <c r="C21" s="51" t="s">
        <v>25</v>
      </c>
      <c r="D21" s="11" t="s">
        <v>6</v>
      </c>
      <c r="E21" s="12"/>
      <c r="F21" s="12"/>
      <c r="G21" s="12"/>
      <c r="H21" s="7"/>
    </row>
    <row r="22" spans="1:8" ht="19.5" customHeight="1" x14ac:dyDescent="0.2">
      <c r="A22" s="57"/>
      <c r="B22" s="57"/>
      <c r="C22" s="51"/>
      <c r="D22" s="11" t="s">
        <v>7</v>
      </c>
      <c r="E22" s="12"/>
      <c r="F22" s="12"/>
      <c r="G22" s="12"/>
      <c r="H22" s="7"/>
    </row>
    <row r="23" spans="1:8" ht="17.25" customHeight="1" x14ac:dyDescent="0.2">
      <c r="A23" s="57"/>
      <c r="B23" s="57"/>
      <c r="C23" s="51"/>
      <c r="D23" s="11" t="s">
        <v>8</v>
      </c>
      <c r="E23" s="12">
        <v>6000</v>
      </c>
      <c r="F23" s="12">
        <v>6000</v>
      </c>
      <c r="G23" s="12">
        <v>6000</v>
      </c>
      <c r="H23" s="7"/>
    </row>
    <row r="24" spans="1:8" ht="19.5" customHeight="1" x14ac:dyDescent="0.2">
      <c r="A24" s="57"/>
      <c r="B24" s="57"/>
      <c r="C24" s="51"/>
      <c r="D24" s="11" t="s">
        <v>9</v>
      </c>
      <c r="E24" s="12"/>
      <c r="F24" s="12"/>
      <c r="G24" s="12"/>
      <c r="H24" s="7"/>
    </row>
    <row r="25" spans="1:8" ht="14.45" customHeight="1" x14ac:dyDescent="0.2">
      <c r="A25" s="58"/>
      <c r="B25" s="58"/>
      <c r="C25" s="52"/>
      <c r="D25" s="13" t="s">
        <v>10</v>
      </c>
      <c r="E25" s="14">
        <f t="shared" ref="E25" si="5">E21+E22+E23+E24</f>
        <v>6000</v>
      </c>
      <c r="F25" s="14">
        <f t="shared" ref="F25" si="6">F21+F22+F23+F24</f>
        <v>6000</v>
      </c>
      <c r="G25" s="14">
        <f t="shared" ref="G25" si="7">G21+G22+G23+G24</f>
        <v>6000</v>
      </c>
      <c r="H25" s="5"/>
    </row>
    <row r="26" spans="1:8" ht="16.5" customHeight="1" x14ac:dyDescent="0.2">
      <c r="A26" s="56">
        <v>4</v>
      </c>
      <c r="B26" s="69" t="s">
        <v>14</v>
      </c>
      <c r="C26" s="51" t="s">
        <v>25</v>
      </c>
      <c r="D26" s="11" t="s">
        <v>6</v>
      </c>
      <c r="E26" s="3"/>
      <c r="F26" s="3"/>
      <c r="G26" s="3"/>
      <c r="H26" s="7"/>
    </row>
    <row r="27" spans="1:8" ht="16.5" customHeight="1" x14ac:dyDescent="0.2">
      <c r="A27" s="57"/>
      <c r="B27" s="57"/>
      <c r="C27" s="51"/>
      <c r="D27" s="11" t="s">
        <v>7</v>
      </c>
      <c r="E27" s="3"/>
      <c r="F27" s="3"/>
      <c r="G27" s="3"/>
      <c r="H27" s="7"/>
    </row>
    <row r="28" spans="1:8" ht="15.75" customHeight="1" x14ac:dyDescent="0.2">
      <c r="A28" s="57"/>
      <c r="B28" s="57"/>
      <c r="C28" s="51"/>
      <c r="D28" s="11" t="s">
        <v>8</v>
      </c>
      <c r="E28" s="12">
        <f>[1]Table1!G33</f>
        <v>105424</v>
      </c>
      <c r="F28" s="12">
        <f>[1]Table1!H33</f>
        <v>12618.01</v>
      </c>
      <c r="G28" s="12">
        <f>[1]Table1!I33</f>
        <v>56055</v>
      </c>
      <c r="H28" s="7"/>
    </row>
    <row r="29" spans="1:8" ht="17.25" customHeight="1" x14ac:dyDescent="0.2">
      <c r="A29" s="57"/>
      <c r="B29" s="57"/>
      <c r="C29" s="51"/>
      <c r="D29" s="11" t="s">
        <v>9</v>
      </c>
      <c r="E29" s="12"/>
      <c r="F29" s="12"/>
      <c r="G29" s="12"/>
      <c r="H29" s="7"/>
    </row>
    <row r="30" spans="1:8" ht="14.45" customHeight="1" x14ac:dyDescent="0.2">
      <c r="A30" s="58"/>
      <c r="B30" s="58"/>
      <c r="C30" s="52"/>
      <c r="D30" s="13" t="s">
        <v>10</v>
      </c>
      <c r="E30" s="14">
        <f t="shared" ref="E30" si="8">E26+E27+E28+E29</f>
        <v>105424</v>
      </c>
      <c r="F30" s="14">
        <f t="shared" ref="F30" si="9">F26+F27+F28+F29</f>
        <v>12618.01</v>
      </c>
      <c r="G30" s="14">
        <f t="shared" ref="G30" si="10">G26+G27+G28+G29</f>
        <v>56055</v>
      </c>
      <c r="H30" s="5"/>
    </row>
    <row r="31" spans="1:8" ht="1.5" customHeight="1" x14ac:dyDescent="0.2">
      <c r="A31" s="22"/>
      <c r="B31" s="20"/>
      <c r="C31" s="21"/>
      <c r="D31" s="13"/>
      <c r="E31" s="6"/>
      <c r="F31" s="6"/>
      <c r="G31" s="6"/>
      <c r="H31" s="5"/>
    </row>
    <row r="32" spans="1:8" ht="15.75" hidden="1" customHeight="1" x14ac:dyDescent="0.2">
      <c r="A32" s="59">
        <v>6</v>
      </c>
      <c r="B32" s="25" t="s">
        <v>15</v>
      </c>
      <c r="C32" s="91" t="s">
        <v>25</v>
      </c>
      <c r="D32" s="11" t="s">
        <v>6</v>
      </c>
      <c r="E32" s="3"/>
      <c r="F32" s="3"/>
      <c r="G32" s="3"/>
      <c r="H32" s="15"/>
    </row>
    <row r="33" spans="1:8" ht="15" hidden="1" customHeight="1" x14ac:dyDescent="0.2">
      <c r="A33" s="60"/>
      <c r="B33" s="16"/>
      <c r="C33" s="92"/>
      <c r="D33" s="11" t="s">
        <v>7</v>
      </c>
      <c r="E33" s="3"/>
      <c r="F33" s="3"/>
      <c r="G33" s="3"/>
      <c r="H33" s="15"/>
    </row>
    <row r="34" spans="1:8" ht="14.25" hidden="1" customHeight="1" x14ac:dyDescent="0.2">
      <c r="A34" s="60"/>
      <c r="B34" s="16"/>
      <c r="C34" s="92"/>
      <c r="D34" s="11" t="s">
        <v>8</v>
      </c>
      <c r="E34" s="12">
        <v>0</v>
      </c>
      <c r="F34" s="12">
        <v>0</v>
      </c>
      <c r="G34" s="12">
        <v>0</v>
      </c>
      <c r="H34" s="15"/>
    </row>
    <row r="35" spans="1:8" ht="16.5" hidden="1" customHeight="1" x14ac:dyDescent="0.2">
      <c r="A35" s="60"/>
      <c r="B35" s="16"/>
      <c r="C35" s="92"/>
      <c r="D35" s="11" t="s">
        <v>9</v>
      </c>
      <c r="E35" s="12"/>
      <c r="F35" s="12"/>
      <c r="G35" s="12"/>
      <c r="H35" s="15"/>
    </row>
    <row r="36" spans="1:8" ht="14.45" hidden="1" customHeight="1" x14ac:dyDescent="0.2">
      <c r="A36" s="61"/>
      <c r="B36" s="26"/>
      <c r="C36" s="93"/>
      <c r="D36" s="13" t="s">
        <v>10</v>
      </c>
      <c r="E36" s="14">
        <f t="shared" ref="E36" si="11">E32+E33+E34+E35</f>
        <v>0</v>
      </c>
      <c r="F36" s="14">
        <f t="shared" ref="F36" si="12">F32+F33+F34+F35</f>
        <v>0</v>
      </c>
      <c r="G36" s="14">
        <f t="shared" ref="G36" si="13">G32+G33+G34+G35</f>
        <v>0</v>
      </c>
      <c r="H36" s="13"/>
    </row>
    <row r="37" spans="1:8" ht="16.5" customHeight="1" x14ac:dyDescent="0.2">
      <c r="A37" s="56">
        <v>5</v>
      </c>
      <c r="B37" s="56" t="s">
        <v>16</v>
      </c>
      <c r="C37" s="51" t="s">
        <v>25</v>
      </c>
      <c r="D37" s="11" t="s">
        <v>6</v>
      </c>
      <c r="E37" s="12"/>
      <c r="F37" s="12"/>
      <c r="G37" s="12"/>
      <c r="H37" s="7"/>
    </row>
    <row r="38" spans="1:8" ht="16.5" customHeight="1" x14ac:dyDescent="0.2">
      <c r="A38" s="57"/>
      <c r="B38" s="57"/>
      <c r="C38" s="51"/>
      <c r="D38" s="11" t="s">
        <v>7</v>
      </c>
      <c r="E38" s="3"/>
      <c r="F38" s="3"/>
      <c r="G38" s="3"/>
      <c r="H38" s="7"/>
    </row>
    <row r="39" spans="1:8" ht="12.75" customHeight="1" x14ac:dyDescent="0.2">
      <c r="A39" s="57"/>
      <c r="B39" s="57"/>
      <c r="C39" s="51"/>
      <c r="D39" s="11" t="s">
        <v>8</v>
      </c>
      <c r="E39" s="12">
        <v>109602</v>
      </c>
      <c r="F39" s="12">
        <v>109602</v>
      </c>
      <c r="G39" s="12">
        <v>109602</v>
      </c>
      <c r="H39" s="7"/>
    </row>
    <row r="40" spans="1:8" ht="15.75" customHeight="1" x14ac:dyDescent="0.2">
      <c r="A40" s="57"/>
      <c r="B40" s="57"/>
      <c r="C40" s="51"/>
      <c r="D40" s="11" t="s">
        <v>9</v>
      </c>
      <c r="E40" s="12"/>
      <c r="F40" s="12"/>
      <c r="G40" s="12"/>
      <c r="H40" s="7"/>
    </row>
    <row r="41" spans="1:8" ht="14.45" customHeight="1" x14ac:dyDescent="0.2">
      <c r="A41" s="57"/>
      <c r="B41" s="57"/>
      <c r="C41" s="51"/>
      <c r="D41" s="13" t="s">
        <v>10</v>
      </c>
      <c r="E41" s="14">
        <f t="shared" ref="E41" si="14">E37+E38+E39+E40</f>
        <v>109602</v>
      </c>
      <c r="F41" s="14">
        <f t="shared" ref="F41" si="15">F37+F38+F39+F40</f>
        <v>109602</v>
      </c>
      <c r="G41" s="14">
        <f t="shared" ref="G41" si="16">G37+G38+G39+G40</f>
        <v>109602</v>
      </c>
      <c r="H41" s="8"/>
    </row>
    <row r="42" spans="1:8" ht="15" customHeight="1" x14ac:dyDescent="0.2">
      <c r="A42" s="62">
        <v>6</v>
      </c>
      <c r="B42" s="62" t="s">
        <v>17</v>
      </c>
      <c r="C42" s="88" t="s">
        <v>25</v>
      </c>
      <c r="D42" s="11" t="s">
        <v>6</v>
      </c>
      <c r="E42" s="34">
        <v>1253960</v>
      </c>
      <c r="F42" s="3"/>
      <c r="G42" s="3"/>
      <c r="H42" s="7"/>
    </row>
    <row r="43" spans="1:8" ht="17.25" customHeight="1" x14ac:dyDescent="0.2">
      <c r="A43" s="62"/>
      <c r="B43" s="62"/>
      <c r="C43" s="88"/>
      <c r="D43" s="11" t="s">
        <v>7</v>
      </c>
      <c r="E43" s="34"/>
      <c r="F43" s="3"/>
      <c r="G43" s="3"/>
      <c r="H43" s="7"/>
    </row>
    <row r="44" spans="1:8" x14ac:dyDescent="0.2">
      <c r="A44" s="62"/>
      <c r="B44" s="62"/>
      <c r="C44" s="88"/>
      <c r="D44" s="11" t="s">
        <v>8</v>
      </c>
      <c r="E44" s="34">
        <v>2775973.52</v>
      </c>
      <c r="F44" s="12">
        <v>2814851.9</v>
      </c>
      <c r="G44" s="12">
        <v>2849132.22</v>
      </c>
      <c r="H44" s="7"/>
    </row>
    <row r="45" spans="1:8" ht="12.75" customHeight="1" x14ac:dyDescent="0.2">
      <c r="A45" s="62"/>
      <c r="B45" s="62"/>
      <c r="C45" s="88"/>
      <c r="D45" s="11" t="s">
        <v>9</v>
      </c>
      <c r="E45" s="12"/>
      <c r="F45" s="12"/>
      <c r="G45" s="12"/>
      <c r="H45" s="7"/>
    </row>
    <row r="46" spans="1:8" x14ac:dyDescent="0.2">
      <c r="A46" s="62"/>
      <c r="B46" s="62"/>
      <c r="C46" s="88"/>
      <c r="D46" s="13" t="s">
        <v>10</v>
      </c>
      <c r="E46" s="14">
        <f t="shared" ref="E46" si="17">E42+E43+E44+E45</f>
        <v>4029933.52</v>
      </c>
      <c r="F46" s="14">
        <f t="shared" ref="F46" si="18">F42+F43+F44+F45</f>
        <v>2814851.9</v>
      </c>
      <c r="G46" s="14">
        <f t="shared" ref="G46" si="19">G42+G43+G44+G45</f>
        <v>2849132.22</v>
      </c>
      <c r="H46" s="5"/>
    </row>
    <row r="47" spans="1:8" hidden="1" x14ac:dyDescent="0.2">
      <c r="A47" s="23">
        <v>9</v>
      </c>
      <c r="B47" s="73" t="s">
        <v>18</v>
      </c>
      <c r="C47" s="84" t="str">
        <f t="shared" ref="C47:D50" si="20">C52</f>
        <v xml:space="preserve">Воробейнская сельская администрация </v>
      </c>
      <c r="D47" s="11" t="str">
        <f t="shared" si="20"/>
        <v>средства областного бюджета</v>
      </c>
      <c r="E47" s="6"/>
      <c r="F47" s="6"/>
      <c r="G47" s="6"/>
      <c r="H47" s="5"/>
    </row>
    <row r="48" spans="1:8" ht="22.5" hidden="1" x14ac:dyDescent="0.2">
      <c r="A48" s="23"/>
      <c r="B48" s="62"/>
      <c r="C48" s="79"/>
      <c r="D48" s="11" t="str">
        <f t="shared" si="20"/>
        <v>средства федерального бюджета</v>
      </c>
      <c r="E48" s="6"/>
      <c r="F48" s="6"/>
      <c r="G48" s="6"/>
      <c r="H48" s="5"/>
    </row>
    <row r="49" spans="1:8" ht="12" hidden="1" customHeight="1" x14ac:dyDescent="0.2">
      <c r="A49" s="23"/>
      <c r="B49" s="62"/>
      <c r="C49" s="79"/>
      <c r="D49" s="11" t="str">
        <f t="shared" si="20"/>
        <v>средства местных бюджетов</v>
      </c>
      <c r="E49" s="14">
        <v>0</v>
      </c>
      <c r="F49" s="14">
        <v>0</v>
      </c>
      <c r="G49" s="14">
        <v>0</v>
      </c>
      <c r="H49" s="5"/>
    </row>
    <row r="50" spans="1:8" hidden="1" x14ac:dyDescent="0.2">
      <c r="A50" s="23"/>
      <c r="B50" s="62"/>
      <c r="C50" s="79"/>
      <c r="D50" s="11" t="str">
        <f t="shared" si="20"/>
        <v>внебюджетные средства</v>
      </c>
      <c r="E50" s="14"/>
      <c r="F50" s="14"/>
      <c r="G50" s="14"/>
      <c r="H50" s="5"/>
    </row>
    <row r="51" spans="1:8" hidden="1" x14ac:dyDescent="0.2">
      <c r="A51" s="23"/>
      <c r="B51" s="62"/>
      <c r="C51" s="79"/>
      <c r="D51" s="13" t="s">
        <v>10</v>
      </c>
      <c r="E51" s="14">
        <f>E49</f>
        <v>0</v>
      </c>
      <c r="F51" s="14">
        <f>F49</f>
        <v>0</v>
      </c>
      <c r="G51" s="14">
        <f>G49</f>
        <v>0</v>
      </c>
      <c r="H51" s="5"/>
    </row>
    <row r="52" spans="1:8" ht="12" customHeight="1" x14ac:dyDescent="0.2">
      <c r="A52" s="56">
        <v>7</v>
      </c>
      <c r="B52" s="57" t="s">
        <v>33</v>
      </c>
      <c r="C52" s="51" t="s">
        <v>25</v>
      </c>
      <c r="D52" s="11" t="s">
        <v>6</v>
      </c>
      <c r="E52" s="34">
        <v>563103.53</v>
      </c>
      <c r="F52" s="34">
        <v>1289282.72</v>
      </c>
      <c r="G52" s="3"/>
      <c r="H52" s="7"/>
    </row>
    <row r="53" spans="1:8" ht="15" customHeight="1" x14ac:dyDescent="0.2">
      <c r="A53" s="57"/>
      <c r="B53" s="57"/>
      <c r="C53" s="51"/>
      <c r="D53" s="11" t="s">
        <v>7</v>
      </c>
      <c r="E53" s="34"/>
      <c r="F53" s="34"/>
      <c r="G53" s="3"/>
      <c r="H53" s="7"/>
    </row>
    <row r="54" spans="1:8" x14ac:dyDescent="0.2">
      <c r="A54" s="57"/>
      <c r="B54" s="57"/>
      <c r="C54" s="51"/>
      <c r="D54" s="11" t="s">
        <v>8</v>
      </c>
      <c r="E54" s="34">
        <v>29637.03</v>
      </c>
      <c r="F54" s="34">
        <v>67856.990000000005</v>
      </c>
      <c r="G54" s="12">
        <v>0</v>
      </c>
      <c r="H54" s="7"/>
    </row>
    <row r="55" spans="1:8" ht="12.75" customHeight="1" x14ac:dyDescent="0.2">
      <c r="A55" s="57"/>
      <c r="B55" s="57"/>
      <c r="C55" s="51"/>
      <c r="D55" s="11" t="s">
        <v>9</v>
      </c>
      <c r="E55" s="34"/>
      <c r="F55" s="34"/>
      <c r="G55" s="12"/>
      <c r="H55" s="7"/>
    </row>
    <row r="56" spans="1:8" x14ac:dyDescent="0.2">
      <c r="A56" s="58"/>
      <c r="B56" s="58"/>
      <c r="C56" s="52"/>
      <c r="D56" s="13" t="s">
        <v>10</v>
      </c>
      <c r="E56" s="35">
        <f t="shared" ref="E56" si="21">E52+E53+E54+E55</f>
        <v>592740.56000000006</v>
      </c>
      <c r="F56" s="35">
        <f t="shared" ref="F56" si="22">F52+F53+F54+F55</f>
        <v>1357139.71</v>
      </c>
      <c r="G56" s="14">
        <f t="shared" ref="G56" si="23">G52+G53+G54+G55</f>
        <v>0</v>
      </c>
      <c r="H56" s="5"/>
    </row>
    <row r="57" spans="1:8" ht="12.75" hidden="1" customHeight="1" x14ac:dyDescent="0.2">
      <c r="A57" s="63"/>
      <c r="B57" s="66" t="s">
        <v>19</v>
      </c>
      <c r="C57" s="99" t="s">
        <v>25</v>
      </c>
      <c r="D57" s="4" t="s">
        <v>6</v>
      </c>
      <c r="E57" s="3"/>
      <c r="F57" s="3"/>
      <c r="G57" s="3"/>
      <c r="H57" s="7"/>
    </row>
    <row r="58" spans="1:8" ht="15" hidden="1" customHeight="1" x14ac:dyDescent="0.2">
      <c r="A58" s="64"/>
      <c r="B58" s="67"/>
      <c r="C58" s="99"/>
      <c r="D58" s="4" t="s">
        <v>7</v>
      </c>
      <c r="E58" s="3"/>
      <c r="F58" s="3"/>
      <c r="G58" s="3"/>
      <c r="H58" s="7"/>
    </row>
    <row r="59" spans="1:8" hidden="1" x14ac:dyDescent="0.2">
      <c r="A59" s="64"/>
      <c r="B59" s="67"/>
      <c r="C59" s="99"/>
      <c r="D59" s="4" t="s">
        <v>8</v>
      </c>
      <c r="E59" s="3"/>
      <c r="F59" s="3"/>
      <c r="G59" s="3"/>
      <c r="H59" s="7"/>
    </row>
    <row r="60" spans="1:8" ht="12.75" hidden="1" customHeight="1" x14ac:dyDescent="0.2">
      <c r="A60" s="64"/>
      <c r="B60" s="67"/>
      <c r="C60" s="99"/>
      <c r="D60" s="4" t="s">
        <v>9</v>
      </c>
      <c r="E60" s="3"/>
      <c r="F60" s="3"/>
      <c r="G60" s="3"/>
      <c r="H60" s="7"/>
    </row>
    <row r="61" spans="1:8" hidden="1" x14ac:dyDescent="0.2">
      <c r="A61" s="65"/>
      <c r="B61" s="68"/>
      <c r="C61" s="100"/>
      <c r="D61" s="5" t="s">
        <v>10</v>
      </c>
      <c r="E61" s="6">
        <f t="shared" ref="E61" si="24">E57+E58+E59+E60</f>
        <v>0</v>
      </c>
      <c r="F61" s="6">
        <f t="shared" ref="F61" si="25">F57+F58+F59+F60</f>
        <v>0</v>
      </c>
      <c r="G61" s="6">
        <f t="shared" ref="G61" si="26">G57+G58+G59+G60</f>
        <v>0</v>
      </c>
      <c r="H61" s="5"/>
    </row>
    <row r="62" spans="1:8" ht="15" hidden="1" customHeight="1" x14ac:dyDescent="0.2">
      <c r="A62" s="63">
        <v>11</v>
      </c>
      <c r="B62" s="69"/>
      <c r="C62" s="51" t="s">
        <v>25</v>
      </c>
      <c r="D62" s="11" t="s">
        <v>6</v>
      </c>
      <c r="E62" s="3"/>
      <c r="F62" s="3"/>
      <c r="G62" s="3"/>
      <c r="H62" s="7"/>
    </row>
    <row r="63" spans="1:8" ht="22.5" hidden="1" x14ac:dyDescent="0.2">
      <c r="A63" s="64"/>
      <c r="B63" s="57"/>
      <c r="C63" s="51"/>
      <c r="D63" s="11" t="s">
        <v>7</v>
      </c>
      <c r="E63" s="3"/>
      <c r="F63" s="3"/>
      <c r="G63" s="3"/>
      <c r="H63" s="7"/>
    </row>
    <row r="64" spans="1:8" hidden="1" x14ac:dyDescent="0.2">
      <c r="A64" s="64"/>
      <c r="B64" s="57"/>
      <c r="C64" s="51"/>
      <c r="D64" s="11" t="s">
        <v>8</v>
      </c>
      <c r="E64" s="3">
        <v>0</v>
      </c>
      <c r="F64" s="3">
        <v>0</v>
      </c>
      <c r="G64" s="3">
        <v>0</v>
      </c>
      <c r="H64" s="7"/>
    </row>
    <row r="65" spans="1:8" ht="12.75" hidden="1" customHeight="1" x14ac:dyDescent="0.2">
      <c r="A65" s="64"/>
      <c r="B65" s="57"/>
      <c r="C65" s="51"/>
      <c r="D65" s="11" t="s">
        <v>9</v>
      </c>
      <c r="E65" s="3"/>
      <c r="F65" s="3"/>
      <c r="G65" s="3"/>
      <c r="H65" s="7"/>
    </row>
    <row r="66" spans="1:8" hidden="1" x14ac:dyDescent="0.2">
      <c r="A66" s="65"/>
      <c r="B66" s="58"/>
      <c r="C66" s="52"/>
      <c r="D66" s="13" t="s">
        <v>10</v>
      </c>
      <c r="E66" s="6">
        <f t="shared" ref="E66" si="27">E62+E63+E64+E65</f>
        <v>0</v>
      </c>
      <c r="F66" s="6">
        <f t="shared" ref="F66" si="28">F62+F63+F64+F65</f>
        <v>0</v>
      </c>
      <c r="G66" s="6">
        <f t="shared" ref="G66" si="29">G62+G63+G64+G65</f>
        <v>0</v>
      </c>
      <c r="H66" s="5"/>
    </row>
    <row r="67" spans="1:8" ht="16.5" customHeight="1" x14ac:dyDescent="0.2">
      <c r="A67" s="101" t="s">
        <v>34</v>
      </c>
      <c r="B67" s="70" t="str">
        <f>[2]Table1!$A$49</f>
        <v>Реализация федеральной целевой программы "Увековечивание памяти погибших при защите Отечества на 2019-2024 годы"</v>
      </c>
      <c r="C67" s="89" t="s">
        <v>25</v>
      </c>
      <c r="D67" s="36" t="s">
        <v>6</v>
      </c>
      <c r="E67" s="40">
        <v>563103.53</v>
      </c>
      <c r="F67" s="40">
        <v>1289282.72</v>
      </c>
      <c r="G67" s="41"/>
      <c r="H67" s="37"/>
    </row>
    <row r="68" spans="1:8" ht="22.5" x14ac:dyDescent="0.2">
      <c r="A68" s="64"/>
      <c r="B68" s="71"/>
      <c r="C68" s="89"/>
      <c r="D68" s="36" t="s">
        <v>7</v>
      </c>
      <c r="E68" s="41"/>
      <c r="F68" s="41"/>
      <c r="G68" s="41"/>
      <c r="H68" s="37"/>
    </row>
    <row r="69" spans="1:8" ht="15" customHeight="1" x14ac:dyDescent="0.2">
      <c r="A69" s="64"/>
      <c r="B69" s="71"/>
      <c r="C69" s="89"/>
      <c r="D69" s="36" t="s">
        <v>8</v>
      </c>
      <c r="E69" s="40">
        <v>29637.03</v>
      </c>
      <c r="F69" s="40">
        <v>67856.990000000005</v>
      </c>
      <c r="G69" s="42">
        <v>0</v>
      </c>
      <c r="H69" s="37"/>
    </row>
    <row r="70" spans="1:8" ht="12.75" customHeight="1" x14ac:dyDescent="0.2">
      <c r="A70" s="64"/>
      <c r="B70" s="71"/>
      <c r="C70" s="89"/>
      <c r="D70" s="36" t="s">
        <v>9</v>
      </c>
      <c r="E70" s="40"/>
      <c r="F70" s="40"/>
      <c r="G70" s="42"/>
      <c r="H70" s="37"/>
    </row>
    <row r="71" spans="1:8" ht="13.5" x14ac:dyDescent="0.2">
      <c r="A71" s="64"/>
      <c r="B71" s="72"/>
      <c r="C71" s="90"/>
      <c r="D71" s="38" t="s">
        <v>10</v>
      </c>
      <c r="E71" s="43">
        <f t="shared" ref="E71" si="30">E67+E68+E69+E70</f>
        <v>592740.56000000006</v>
      </c>
      <c r="F71" s="43">
        <f t="shared" ref="F71" si="31">F67+F68+F69+F70</f>
        <v>1357139.71</v>
      </c>
      <c r="G71" s="44">
        <f t="shared" ref="G71" si="32">G67+G68+G69+G70</f>
        <v>0</v>
      </c>
      <c r="H71" s="39"/>
    </row>
    <row r="72" spans="1:8" hidden="1" x14ac:dyDescent="0.2">
      <c r="A72" s="27">
        <v>12</v>
      </c>
      <c r="B72" s="80" t="s">
        <v>20</v>
      </c>
      <c r="C72" s="82" t="s">
        <v>25</v>
      </c>
      <c r="D72" s="11" t="s">
        <v>6</v>
      </c>
      <c r="E72" s="7"/>
      <c r="F72" s="7"/>
      <c r="G72" s="7"/>
      <c r="H72" s="5"/>
    </row>
    <row r="73" spans="1:8" ht="16.5" hidden="1" customHeight="1" x14ac:dyDescent="0.2">
      <c r="A73" s="28"/>
      <c r="B73" s="81"/>
      <c r="C73" s="83"/>
      <c r="D73" s="11" t="s">
        <v>7</v>
      </c>
      <c r="E73" s="7"/>
      <c r="F73" s="7"/>
      <c r="G73" s="7"/>
      <c r="H73" s="5"/>
    </row>
    <row r="74" spans="1:8" hidden="1" x14ac:dyDescent="0.2">
      <c r="A74" s="28"/>
      <c r="B74" s="81"/>
      <c r="C74" s="83"/>
      <c r="D74" s="11" t="s">
        <v>8</v>
      </c>
      <c r="E74" s="15">
        <v>0</v>
      </c>
      <c r="F74" s="15">
        <v>0</v>
      </c>
      <c r="G74" s="15">
        <v>0</v>
      </c>
      <c r="H74" s="5"/>
    </row>
    <row r="75" spans="1:8" hidden="1" x14ac:dyDescent="0.2">
      <c r="A75" s="28"/>
      <c r="B75" s="81"/>
      <c r="C75" s="83"/>
      <c r="D75" s="11" t="s">
        <v>9</v>
      </c>
      <c r="E75" s="15"/>
      <c r="F75" s="15"/>
      <c r="G75" s="15"/>
      <c r="H75" s="5"/>
    </row>
    <row r="76" spans="1:8" hidden="1" x14ac:dyDescent="0.2">
      <c r="A76" s="29"/>
      <c r="B76" s="73"/>
      <c r="C76" s="84"/>
      <c r="D76" s="13" t="s">
        <v>10</v>
      </c>
      <c r="E76" s="15">
        <f>E74</f>
        <v>0</v>
      </c>
      <c r="F76" s="15">
        <f>F74</f>
        <v>0</v>
      </c>
      <c r="G76" s="15">
        <f>G74</f>
        <v>0</v>
      </c>
      <c r="H76" s="5"/>
    </row>
    <row r="77" spans="1:8" hidden="1" x14ac:dyDescent="0.2">
      <c r="A77" s="24">
        <v>13</v>
      </c>
      <c r="B77" s="62" t="s">
        <v>21</v>
      </c>
      <c r="C77" s="79" t="s">
        <v>25</v>
      </c>
      <c r="D77" s="11" t="s">
        <v>6</v>
      </c>
      <c r="E77" s="7"/>
      <c r="F77" s="7"/>
      <c r="G77" s="7"/>
      <c r="H77" s="5"/>
    </row>
    <row r="78" spans="1:8" ht="15.75" hidden="1" customHeight="1" x14ac:dyDescent="0.2">
      <c r="A78" s="24"/>
      <c r="B78" s="62"/>
      <c r="C78" s="79"/>
      <c r="D78" s="11" t="s">
        <v>7</v>
      </c>
      <c r="E78" s="7"/>
      <c r="F78" s="7"/>
      <c r="G78" s="7"/>
      <c r="H78" s="5"/>
    </row>
    <row r="79" spans="1:8" hidden="1" x14ac:dyDescent="0.2">
      <c r="A79" s="24"/>
      <c r="B79" s="62"/>
      <c r="C79" s="79"/>
      <c r="D79" s="11" t="s">
        <v>8</v>
      </c>
      <c r="E79" s="15">
        <v>0</v>
      </c>
      <c r="F79" s="15">
        <v>0</v>
      </c>
      <c r="G79" s="15">
        <v>0</v>
      </c>
      <c r="H79" s="5"/>
    </row>
    <row r="80" spans="1:8" hidden="1" x14ac:dyDescent="0.2">
      <c r="A80" s="24"/>
      <c r="B80" s="62"/>
      <c r="C80" s="79"/>
      <c r="D80" s="11" t="s">
        <v>9</v>
      </c>
      <c r="E80" s="15"/>
      <c r="F80" s="15"/>
      <c r="G80" s="15"/>
      <c r="H80" s="5"/>
    </row>
    <row r="81" spans="1:8" hidden="1" x14ac:dyDescent="0.2">
      <c r="A81" s="24"/>
      <c r="B81" s="62"/>
      <c r="C81" s="79"/>
      <c r="D81" s="13" t="s">
        <v>10</v>
      </c>
      <c r="E81" s="15">
        <f>E79</f>
        <v>0</v>
      </c>
      <c r="F81" s="15">
        <f>F79</f>
        <v>0</v>
      </c>
      <c r="G81" s="15">
        <f>G79</f>
        <v>0</v>
      </c>
      <c r="H81" s="5"/>
    </row>
    <row r="82" spans="1:8" x14ac:dyDescent="0.2">
      <c r="A82" s="24"/>
      <c r="B82" s="87" t="s">
        <v>32</v>
      </c>
      <c r="C82" s="79" t="str">
        <f t="shared" ref="C82" si="33">$C$77</f>
        <v xml:space="preserve">Воробейнская сельская администрация </v>
      </c>
      <c r="D82" s="11" t="s">
        <v>6</v>
      </c>
      <c r="E82" s="7"/>
      <c r="F82" s="7"/>
      <c r="G82" s="7"/>
      <c r="H82" s="5"/>
    </row>
    <row r="83" spans="1:8" ht="14.25" customHeight="1" x14ac:dyDescent="0.2">
      <c r="A83" s="24">
        <v>8</v>
      </c>
      <c r="B83" s="87"/>
      <c r="C83" s="79"/>
      <c r="D83" s="11" t="s">
        <v>7</v>
      </c>
      <c r="E83" s="7"/>
      <c r="F83" s="7"/>
      <c r="G83" s="7"/>
      <c r="H83" s="5"/>
    </row>
    <row r="84" spans="1:8" x14ac:dyDescent="0.2">
      <c r="A84" s="24"/>
      <c r="B84" s="87"/>
      <c r="C84" s="79"/>
      <c r="D84" s="11" t="s">
        <v>8</v>
      </c>
      <c r="E84" s="34">
        <v>24750</v>
      </c>
      <c r="F84" s="15">
        <v>0</v>
      </c>
      <c r="G84" s="15">
        <v>0</v>
      </c>
      <c r="H84" s="5"/>
    </row>
    <row r="85" spans="1:8" x14ac:dyDescent="0.2">
      <c r="A85" s="24"/>
      <c r="B85" s="87"/>
      <c r="C85" s="79"/>
      <c r="D85" s="11" t="s">
        <v>9</v>
      </c>
      <c r="E85" s="46">
        <v>5000</v>
      </c>
      <c r="F85" s="15"/>
      <c r="G85" s="15"/>
      <c r="H85" s="5"/>
    </row>
    <row r="86" spans="1:8" x14ac:dyDescent="0.2">
      <c r="A86" s="24"/>
      <c r="B86" s="87"/>
      <c r="C86" s="79"/>
      <c r="D86" s="31" t="s">
        <v>10</v>
      </c>
      <c r="E86" s="34">
        <f>E82+E83+E84+E85</f>
        <v>29750</v>
      </c>
      <c r="F86" s="15">
        <v>0</v>
      </c>
      <c r="G86" s="15">
        <v>0</v>
      </c>
      <c r="H86" s="5"/>
    </row>
    <row r="87" spans="1:8" ht="20.25" customHeight="1" x14ac:dyDescent="0.2">
      <c r="A87" s="9">
        <v>9</v>
      </c>
      <c r="B87" s="62" t="str">
        <f>[3]Table1!$A$82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7" s="79" t="str">
        <f t="shared" ref="C87" si="34">$C$77</f>
        <v xml:space="preserve">Воробейнская сельская администрация </v>
      </c>
      <c r="D87" s="11" t="s">
        <v>6</v>
      </c>
      <c r="E87" s="7"/>
      <c r="F87" s="7"/>
      <c r="G87" s="7"/>
      <c r="H87" s="5"/>
    </row>
    <row r="88" spans="1:8" ht="15.75" customHeight="1" x14ac:dyDescent="0.2">
      <c r="A88" s="9"/>
      <c r="B88" s="62"/>
      <c r="C88" s="79"/>
      <c r="D88" s="11" t="s">
        <v>7</v>
      </c>
      <c r="E88" s="7"/>
      <c r="F88" s="7"/>
      <c r="G88" s="7"/>
      <c r="H88" s="5"/>
    </row>
    <row r="89" spans="1:8" ht="15.75" customHeight="1" x14ac:dyDescent="0.2">
      <c r="A89" s="9"/>
      <c r="B89" s="62"/>
      <c r="C89" s="79"/>
      <c r="D89" s="11" t="s">
        <v>8</v>
      </c>
      <c r="E89" s="45">
        <v>600</v>
      </c>
      <c r="F89" s="45">
        <v>600</v>
      </c>
      <c r="G89" s="45">
        <v>600</v>
      </c>
      <c r="H89" s="5"/>
    </row>
    <row r="90" spans="1:8" x14ac:dyDescent="0.2">
      <c r="A90" s="9"/>
      <c r="B90" s="62"/>
      <c r="C90" s="79"/>
      <c r="D90" s="11" t="s">
        <v>9</v>
      </c>
      <c r="E90" s="45"/>
      <c r="F90" s="45"/>
      <c r="G90" s="45"/>
      <c r="H90" s="5"/>
    </row>
    <row r="91" spans="1:8" ht="16.5" customHeight="1" x14ac:dyDescent="0.2">
      <c r="A91" s="9"/>
      <c r="B91" s="62"/>
      <c r="C91" s="79"/>
      <c r="D91" s="31" t="s">
        <v>10</v>
      </c>
      <c r="E91" s="45">
        <v>600</v>
      </c>
      <c r="F91" s="45">
        <v>600</v>
      </c>
      <c r="G91" s="45">
        <v>600</v>
      </c>
      <c r="H91" s="5"/>
    </row>
    <row r="92" spans="1:8" ht="27" customHeight="1" x14ac:dyDescent="0.2">
      <c r="A92" s="102" t="s">
        <v>35</v>
      </c>
      <c r="B92" s="57" t="s">
        <v>26</v>
      </c>
      <c r="C92" s="85" t="str">
        <f>C67</f>
        <v xml:space="preserve">Воробейнская сельская администрация </v>
      </c>
      <c r="D92" s="30" t="s">
        <v>6</v>
      </c>
      <c r="E92" s="32"/>
      <c r="F92" s="32"/>
      <c r="G92" s="32">
        <f t="shared" ref="E92:G93" si="35">G67</f>
        <v>0</v>
      </c>
      <c r="H92" s="26"/>
    </row>
    <row r="93" spans="1:8" ht="22.5" x14ac:dyDescent="0.2">
      <c r="A93" s="2"/>
      <c r="B93" s="77"/>
      <c r="C93" s="85"/>
      <c r="D93" s="11" t="s">
        <v>7</v>
      </c>
      <c r="E93" s="45">
        <f t="shared" si="35"/>
        <v>0</v>
      </c>
      <c r="F93" s="45">
        <f t="shared" si="35"/>
        <v>0</v>
      </c>
      <c r="G93" s="45">
        <f t="shared" si="35"/>
        <v>0</v>
      </c>
      <c r="H93" s="13"/>
    </row>
    <row r="94" spans="1:8" x14ac:dyDescent="0.2">
      <c r="A94" s="2"/>
      <c r="B94" s="77"/>
      <c r="C94" s="85"/>
      <c r="D94" s="11" t="s">
        <v>8</v>
      </c>
      <c r="E94" s="45">
        <v>600</v>
      </c>
      <c r="F94" s="45">
        <v>600</v>
      </c>
      <c r="G94" s="45">
        <v>600</v>
      </c>
      <c r="H94" s="13"/>
    </row>
    <row r="95" spans="1:8" x14ac:dyDescent="0.2">
      <c r="A95" s="2"/>
      <c r="B95" s="77"/>
      <c r="C95" s="85"/>
      <c r="D95" s="11" t="s">
        <v>9</v>
      </c>
      <c r="E95" s="45"/>
      <c r="F95" s="45"/>
      <c r="G95" s="45"/>
      <c r="H95" s="13"/>
    </row>
    <row r="96" spans="1:8" x14ac:dyDescent="0.2">
      <c r="A96" s="2"/>
      <c r="B96" s="78"/>
      <c r="C96" s="86"/>
      <c r="D96" s="13" t="s">
        <v>10</v>
      </c>
      <c r="E96" s="45">
        <f t="shared" ref="E96:G96" si="36">E92+E93+E94+E95</f>
        <v>600</v>
      </c>
      <c r="F96" s="45">
        <f t="shared" si="36"/>
        <v>600</v>
      </c>
      <c r="G96" s="45">
        <f t="shared" si="36"/>
        <v>600</v>
      </c>
      <c r="H96" s="13"/>
    </row>
    <row r="97" spans="2:8" x14ac:dyDescent="0.2">
      <c r="B97" s="74" t="s">
        <v>22</v>
      </c>
      <c r="C97" s="75"/>
      <c r="D97" s="76"/>
      <c r="E97" s="19">
        <f>E15+E20+E25+E30+E36+E41+E46+E51+E56+E76+E81+E96+E86+E91</f>
        <v>6842280.9399999995</v>
      </c>
      <c r="F97" s="19">
        <f t="shared" ref="F97:G97" si="37">F15+F20+F25+F30+F36+F41+F46+F51+F56+F76+F81+F96+F86+F91</f>
        <v>6255528.6200000001</v>
      </c>
      <c r="G97" s="19">
        <f t="shared" si="37"/>
        <v>4984362.8900000006</v>
      </c>
      <c r="H97" s="17"/>
    </row>
    <row r="99" spans="2:8" x14ac:dyDescent="0.2">
      <c r="E99">
        <v>6842280.9400000004</v>
      </c>
      <c r="F99">
        <v>6255528.6200000001</v>
      </c>
      <c r="G99">
        <v>4984362.8899999997</v>
      </c>
    </row>
    <row r="101" spans="2:8" x14ac:dyDescent="0.2">
      <c r="E101">
        <f>E97-E99</f>
        <v>0</v>
      </c>
      <c r="F101">
        <f t="shared" ref="F101:G101" si="38">F97-F99</f>
        <v>0</v>
      </c>
      <c r="G101">
        <f t="shared" si="38"/>
        <v>0</v>
      </c>
    </row>
  </sheetData>
  <mergeCells count="56">
    <mergeCell ref="B87:B91"/>
    <mergeCell ref="C87:C91"/>
    <mergeCell ref="A11:A15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B11:B15"/>
    <mergeCell ref="C57:C61"/>
    <mergeCell ref="C62:C66"/>
    <mergeCell ref="C47:C51"/>
    <mergeCell ref="C16:C20"/>
    <mergeCell ref="C37:C41"/>
    <mergeCell ref="C26:C30"/>
    <mergeCell ref="C32:C36"/>
    <mergeCell ref="C21:C25"/>
    <mergeCell ref="B97:D97"/>
    <mergeCell ref="B16:B19"/>
    <mergeCell ref="B21:B25"/>
    <mergeCell ref="B26:B30"/>
    <mergeCell ref="B37:B41"/>
    <mergeCell ref="B92:B96"/>
    <mergeCell ref="B77:B81"/>
    <mergeCell ref="C77:C81"/>
    <mergeCell ref="B72:B76"/>
    <mergeCell ref="C72:C76"/>
    <mergeCell ref="C92:C96"/>
    <mergeCell ref="B82:B86"/>
    <mergeCell ref="C82:C86"/>
    <mergeCell ref="C42:C46"/>
    <mergeCell ref="C52:C56"/>
    <mergeCell ref="C67:C71"/>
    <mergeCell ref="A57:A61"/>
    <mergeCell ref="A62:A66"/>
    <mergeCell ref="A67:A71"/>
    <mergeCell ref="B42:B46"/>
    <mergeCell ref="B52:B56"/>
    <mergeCell ref="B57:B61"/>
    <mergeCell ref="B62:B66"/>
    <mergeCell ref="B67:B71"/>
    <mergeCell ref="B47:B51"/>
    <mergeCell ref="A26:A30"/>
    <mergeCell ref="A32:A36"/>
    <mergeCell ref="A37:A41"/>
    <mergeCell ref="A42:A46"/>
    <mergeCell ref="A52:A56"/>
    <mergeCell ref="B6:B10"/>
    <mergeCell ref="C6:C10"/>
    <mergeCell ref="A6:A10"/>
    <mergeCell ref="A16:A20"/>
    <mergeCell ref="A21:A25"/>
  </mergeCells>
  <pageMargins left="0.59055118110236227" right="0.15748031496062992" top="0.86614173228346458" bottom="0.19685039370078741" header="0.31496062992125984" footer="0.15748031496062992"/>
  <pageSetup paperSize="9" scale="79" orientation="landscape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2022-11-16T08:07:03Z</dcterms:modified>
</cp:coreProperties>
</file>