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A1CD749-4868-4538-BB23-006FBE5AA7D3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9" i="1" l="1"/>
  <c r="H41" i="1"/>
  <c r="H40" i="1" s="1"/>
  <c r="H39" i="1" s="1"/>
  <c r="H42" i="1"/>
  <c r="H32" i="1"/>
  <c r="H31" i="1" s="1"/>
  <c r="H19" i="1"/>
  <c r="H18" i="1" s="1"/>
  <c r="H17" i="1" s="1"/>
  <c r="H16" i="1" s="1"/>
  <c r="B43" i="1" l="1"/>
  <c r="C43" i="1"/>
  <c r="D43" i="1"/>
  <c r="E43" i="1"/>
  <c r="F42" i="1"/>
  <c r="F43" i="1" s="1"/>
  <c r="A41" i="1"/>
  <c r="A39" i="1"/>
  <c r="A42" i="1"/>
  <c r="A47" i="1" s="1"/>
  <c r="B38" i="1"/>
  <c r="C38" i="1"/>
  <c r="D38" i="1"/>
  <c r="E38" i="1"/>
  <c r="F38" i="1"/>
  <c r="H38" i="1"/>
  <c r="G32" i="1"/>
  <c r="G33" i="1"/>
  <c r="F33" i="1"/>
  <c r="F32" i="1"/>
  <c r="A32" i="1"/>
  <c r="A33" i="1"/>
  <c r="A38" i="1" s="1"/>
  <c r="A43" i="1" s="1"/>
  <c r="A31" i="1"/>
  <c r="A35" i="1"/>
  <c r="A40" i="1" s="1"/>
  <c r="A45" i="1" s="1"/>
  <c r="A36" i="1"/>
  <c r="A34" i="1"/>
  <c r="A28" i="1"/>
  <c r="A26" i="1"/>
  <c r="A23" i="1" l="1"/>
  <c r="A21" i="1"/>
  <c r="H28" i="1" l="1"/>
  <c r="H27" i="1" s="1"/>
  <c r="H26" i="1" s="1"/>
  <c r="G3" i="1" l="1"/>
  <c r="H36" i="1"/>
  <c r="H15" i="1"/>
  <c r="H49" i="1" s="1"/>
</calcChain>
</file>

<file path=xl/sharedStrings.xml><?xml version="1.0" encoding="utf-8"?>
<sst xmlns="http://schemas.openxmlformats.org/spreadsheetml/2006/main" count="139" uniqueCount="46">
  <si>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</si>
  <si>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</si>
  <si>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</si>
  <si>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</si>
  <si>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</si>
  <si>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</si>
  <si>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</si>
  <si>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</si>
  <si>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</si>
  <si>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</si>
  <si>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</si>
  <si>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</si>
  <si>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</si>
  <si>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</si>
  <si>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</si>
  <si>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</si>
  <si>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</si>
  <si>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</si>
  <si>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</si>
  <si>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</si>
  <si>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</si>
  <si>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</si>
  <si>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</si>
  <si>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0</t>
  </si>
  <si>
    <t>ВОРОБЕЙНСКАЯ СЕЛЬСКАЯ АДМИНИСТРАЦИЯ ЖИРЯТИНСКОГО РАЙОНА БРЯНСКОЙ ОБЛАСТИ</t>
  </si>
  <si>
    <t>922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</si>
  <si>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</si>
  <si>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</si>
  <si>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</si>
  <si>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</si>
  <si>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</si>
  <si>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</si>
  <si>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</si>
  <si>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ИТОГО:</t>
  </si>
  <si>
    <t>к решению Воробейнского сельского Совета народных депутатов</t>
  </si>
  <si>
    <t>Комплексное социально-экономическое развитие Воробейнского сельского поселения (2023-2025 годы)</t>
  </si>
  <si>
    <t>" О бюджете Воробейнского сельского поселения Жирятинского муниципального района Брянской области на 2023 год и на плановый период 2024 и 2025 годов"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</si>
  <si>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Воробейнского сельского поселения Жирятинского муниципального района Брянской области на 2023 год и  на плановый период 2024 и 2025 годов </t>
  </si>
  <si>
    <t>Приложение 3.1</t>
  </si>
  <si>
    <t>Приложение 2</t>
  </si>
  <si>
    <t>"О внесении изменений  в решение Воробейнского сельского Совета народных депутатов от 14 декабря 2022 года № 4-114 "О бюджете  Воробейнского сельского поселения Жирятинского муниципального района Брянской области на 2023 год и плановый период 2024 и 2025 годов"</t>
  </si>
  <si>
    <t>L2990</t>
  </si>
  <si>
    <t>S5871</t>
  </si>
  <si>
    <t>от 14 декабря 2023 гда № 4-114</t>
  </si>
  <si>
    <r>
      <t xml:space="preserve">Членские взносы </t>
    </r>
    <r>
      <rPr>
        <sz val="10"/>
        <color rgb="FF0070C0"/>
        <rFont val="Times New Roman"/>
        <family val="1"/>
        <charset val="204"/>
      </rPr>
      <t>некоммерческим</t>
    </r>
    <r>
      <rPr>
        <sz val="10"/>
        <rFont val="Times New Roman"/>
        <family val="1"/>
        <charset val="204"/>
      </rPr>
      <t xml:space="preserve"> организациям</t>
    </r>
  </si>
  <si>
    <t>от 14 апреля 2023 года № 4-121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</si>
</sst>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3%20&#1055;&#1088;&#1080;&#1083;%203%20&#1042;&#1077;&#1076;&#1086;&#1084;&#1089;&#1090;&#1074;&#1077;&#1085;&#1085;&#1072;&#1103;%20&#1089;&#1090;&#1088;&#1091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62">
          <cell r="A62" t="str">
            <v xml:space="preserve">        Членские взносы некомерческим организациям</v>
          </cell>
        </row>
        <row r="93">
          <cell r="A93" t="str">
            <v xml:space="preserve">        Мероприятия в сфере пожарной безопасности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0">
          <cell r="A20" t="str">
            <v xml:space="preserve">        Членские взносы некомерческим организациям</v>
          </cell>
        </row>
        <row r="30">
          <cell r="A30" t="str">
            <v xml:space="preserve">        Организация и содержание местзахоронения (кладбищ)</v>
          </cell>
        </row>
        <row r="33">
          <cell r="A33" t="str">
            <v xml:space="preserve">        Мероприятия по благоустройству</v>
          </cell>
        </row>
        <row r="36">
          <cell r="A36" t="str">
            <v xml:space="preserve">        Реализация инициативных проектов</v>
          </cell>
        </row>
        <row r="39">
          <cell r="A39" t="str">
            <v xml:space="preserve">        Реализация федеральной целевой программы "Увековечение памяти погибших при защите Отечества на 2019-2024 годы"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4"/>
  <sheetViews>
    <sheetView tabSelected="1" view="pageBreakPreview" zoomScale="121" zoomScaleNormal="100" zoomScaleSheetLayoutView="121" workbookViewId="0">
      <selection activeCell="H15" sqref="H15:H50"/>
    </sheetView>
  </sheetViews>
  <sheetFormatPr defaultRowHeight="12.75" x14ac:dyDescent="0.2"/>
  <cols>
    <col min="1" max="1" width="36.83203125" style="7" customWidth="1"/>
    <col min="2" max="2" width="6.33203125" style="7" customWidth="1"/>
    <col min="3" max="3" width="9.33203125" style="7" customWidth="1"/>
    <col min="4" max="4" width="8.5" style="7" customWidth="1"/>
    <col min="5" max="5" width="8.83203125" style="7" customWidth="1"/>
    <col min="6" max="6" width="13.6640625" style="7" customWidth="1"/>
    <col min="7" max="7" width="9" style="7" customWidth="1"/>
    <col min="8" max="8" width="16.1640625" style="7" customWidth="1"/>
    <col min="9" max="9" width="17.5" style="2" customWidth="1"/>
    <col min="10" max="10" width="17.83203125" style="2" customWidth="1"/>
    <col min="11" max="16384" width="9.33203125" style="2"/>
  </cols>
  <sheetData>
    <row r="2" spans="1:10" x14ac:dyDescent="0.2">
      <c r="J2" s="2" t="s">
        <v>39</v>
      </c>
    </row>
    <row r="3" spans="1:10" ht="15.75" customHeight="1" x14ac:dyDescent="0.2">
      <c r="G3" s="20" t="str">
        <f>$G$8</f>
        <v>к решению Воробейнского сельского Совета народных депутатов</v>
      </c>
      <c r="H3" s="20"/>
      <c r="I3" s="20"/>
      <c r="J3" s="20"/>
    </row>
    <row r="4" spans="1:10" x14ac:dyDescent="0.2">
      <c r="H4" s="20" t="s">
        <v>45</v>
      </c>
      <c r="I4" s="20"/>
      <c r="J4" s="20"/>
    </row>
    <row r="5" spans="1:10" ht="66.75" customHeight="1" x14ac:dyDescent="0.2">
      <c r="G5" s="21" t="s">
        <v>40</v>
      </c>
      <c r="H5" s="21"/>
      <c r="I5" s="21"/>
      <c r="J5" s="21"/>
    </row>
    <row r="7" spans="1:10" ht="15.95" customHeight="1" x14ac:dyDescent="0.2">
      <c r="A7" s="8"/>
      <c r="B7" s="8"/>
      <c r="C7" s="8"/>
      <c r="D7" s="8"/>
      <c r="E7" s="9"/>
      <c r="F7" s="9"/>
      <c r="G7" s="9"/>
      <c r="H7" s="9"/>
      <c r="I7" s="1"/>
      <c r="J7" s="3" t="s">
        <v>38</v>
      </c>
    </row>
    <row r="8" spans="1:10" ht="24.75" customHeight="1" x14ac:dyDescent="0.2">
      <c r="A8" s="8"/>
      <c r="B8" s="8"/>
      <c r="C8" s="8"/>
      <c r="D8" s="8"/>
      <c r="E8" s="9"/>
      <c r="F8" s="9"/>
      <c r="G8" s="17" t="s">
        <v>34</v>
      </c>
      <c r="H8" s="17"/>
      <c r="I8" s="17"/>
      <c r="J8" s="17"/>
    </row>
    <row r="9" spans="1:10" ht="15.95" customHeight="1" x14ac:dyDescent="0.2">
      <c r="A9" s="8"/>
      <c r="B9" s="8"/>
      <c r="C9" s="8"/>
      <c r="D9" s="8"/>
      <c r="E9" s="9"/>
      <c r="F9" s="9"/>
      <c r="G9" s="18" t="s">
        <v>43</v>
      </c>
      <c r="H9" s="18"/>
      <c r="I9" s="18"/>
      <c r="J9" s="18"/>
    </row>
    <row r="10" spans="1:10" ht="51.75" customHeight="1" x14ac:dyDescent="0.2">
      <c r="A10" s="8"/>
      <c r="B10" s="8"/>
      <c r="C10" s="8"/>
      <c r="D10" s="8"/>
      <c r="E10" s="9"/>
      <c r="F10" s="9"/>
      <c r="G10" s="19" t="s">
        <v>36</v>
      </c>
      <c r="H10" s="19"/>
      <c r="I10" s="19"/>
      <c r="J10" s="19"/>
    </row>
    <row r="11" spans="1:10" ht="61.5" customHeight="1" x14ac:dyDescent="0.2">
      <c r="A11" s="22" t="s">
        <v>37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" customHeight="1" x14ac:dyDescent="0.2">
      <c r="A12" s="23" t="s">
        <v>1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28.15" customHeight="1" x14ac:dyDescent="0.2">
      <c r="A13" s="4" t="s">
        <v>2</v>
      </c>
      <c r="B13" s="4" t="s">
        <v>3</v>
      </c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</row>
    <row r="14" spans="1:10" ht="20.85" customHeight="1" x14ac:dyDescent="0.2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  <c r="H14" s="4" t="s">
        <v>19</v>
      </c>
      <c r="I14" s="4" t="s">
        <v>20</v>
      </c>
      <c r="J14" s="4" t="s">
        <v>21</v>
      </c>
    </row>
    <row r="15" spans="1:10" ht="53.25" customHeight="1" x14ac:dyDescent="0.2">
      <c r="A15" s="10" t="s">
        <v>35</v>
      </c>
      <c r="B15" s="11" t="s">
        <v>22</v>
      </c>
      <c r="C15" s="12" t="s">
        <v>0</v>
      </c>
      <c r="D15" s="12" t="s">
        <v>0</v>
      </c>
      <c r="E15" s="12" t="s">
        <v>0</v>
      </c>
      <c r="F15" s="12" t="s">
        <v>0</v>
      </c>
      <c r="G15" s="12" t="s">
        <v>0</v>
      </c>
      <c r="H15" s="5">
        <f>H16+H21+H26+H34+H39</f>
        <v>70497</v>
      </c>
      <c r="I15" s="5">
        <v>16658.580000000002</v>
      </c>
      <c r="J15" s="5"/>
    </row>
    <row r="16" spans="1:10" ht="43.5" customHeight="1" x14ac:dyDescent="0.2">
      <c r="A16" s="10" t="s">
        <v>30</v>
      </c>
      <c r="B16" s="11" t="s">
        <v>22</v>
      </c>
      <c r="C16" s="11" t="s">
        <v>23</v>
      </c>
      <c r="D16" s="11" t="s">
        <v>31</v>
      </c>
      <c r="E16" s="12" t="s">
        <v>0</v>
      </c>
      <c r="F16" s="12" t="s">
        <v>0</v>
      </c>
      <c r="G16" s="12" t="s">
        <v>0</v>
      </c>
      <c r="H16" s="5">
        <f>H17</f>
        <v>47066.46</v>
      </c>
      <c r="I16" s="5"/>
      <c r="J16" s="5"/>
    </row>
    <row r="17" spans="1:10" ht="57" customHeight="1" x14ac:dyDescent="0.2">
      <c r="A17" s="10" t="s">
        <v>24</v>
      </c>
      <c r="B17" s="11" t="s">
        <v>22</v>
      </c>
      <c r="C17" s="11" t="s">
        <v>23</v>
      </c>
      <c r="D17" s="11" t="s">
        <v>31</v>
      </c>
      <c r="E17" s="11" t="s">
        <v>25</v>
      </c>
      <c r="F17" s="13" t="s">
        <v>0</v>
      </c>
      <c r="G17" s="13" t="s">
        <v>0</v>
      </c>
      <c r="H17" s="5">
        <f>H18</f>
        <v>47066.46</v>
      </c>
      <c r="I17" s="5"/>
      <c r="J17" s="5"/>
    </row>
    <row r="18" spans="1:10" ht="42.75" customHeight="1" x14ac:dyDescent="0.2">
      <c r="A18" s="14" t="s">
        <v>30</v>
      </c>
      <c r="B18" s="15" t="s">
        <v>22</v>
      </c>
      <c r="C18" s="15" t="s">
        <v>23</v>
      </c>
      <c r="D18" s="15" t="s">
        <v>31</v>
      </c>
      <c r="E18" s="15" t="s">
        <v>25</v>
      </c>
      <c r="F18" s="15" t="s">
        <v>32</v>
      </c>
      <c r="G18" s="12" t="s">
        <v>0</v>
      </c>
      <c r="H18" s="6">
        <f>H19</f>
        <v>47066.46</v>
      </c>
      <c r="I18" s="6"/>
      <c r="J18" s="6"/>
    </row>
    <row r="19" spans="1:10" ht="48.95" customHeight="1" x14ac:dyDescent="0.2">
      <c r="A19" s="14" t="s">
        <v>26</v>
      </c>
      <c r="B19" s="15" t="s">
        <v>22</v>
      </c>
      <c r="C19" s="15" t="s">
        <v>23</v>
      </c>
      <c r="D19" s="15" t="s">
        <v>31</v>
      </c>
      <c r="E19" s="15" t="s">
        <v>25</v>
      </c>
      <c r="F19" s="15" t="s">
        <v>32</v>
      </c>
      <c r="G19" s="15" t="s">
        <v>27</v>
      </c>
      <c r="H19" s="6">
        <f>H20</f>
        <v>47066.46</v>
      </c>
      <c r="I19" s="6"/>
      <c r="J19" s="6"/>
    </row>
    <row r="20" spans="1:10" ht="48.75" customHeight="1" x14ac:dyDescent="0.2">
      <c r="A20" s="14" t="s">
        <v>28</v>
      </c>
      <c r="B20" s="15" t="s">
        <v>22</v>
      </c>
      <c r="C20" s="15" t="s">
        <v>23</v>
      </c>
      <c r="D20" s="15" t="s">
        <v>31</v>
      </c>
      <c r="E20" s="15" t="s">
        <v>25</v>
      </c>
      <c r="F20" s="15" t="s">
        <v>32</v>
      </c>
      <c r="G20" s="15" t="s">
        <v>29</v>
      </c>
      <c r="H20" s="6">
        <v>47066.46</v>
      </c>
      <c r="I20" s="6"/>
      <c r="J20" s="6"/>
    </row>
    <row r="21" spans="1:10" ht="42" customHeight="1" x14ac:dyDescent="0.2">
      <c r="A21" s="10" t="str">
        <f>[1]Документ!$A$93</f>
        <v xml:space="preserve">        Мероприятия в сфере пожарной безопасности</v>
      </c>
      <c r="B21" s="11" t="s">
        <v>22</v>
      </c>
      <c r="C21" s="11" t="s">
        <v>23</v>
      </c>
      <c r="D21" s="11">
        <v>16</v>
      </c>
      <c r="E21" s="12" t="s">
        <v>0</v>
      </c>
      <c r="F21" s="12" t="s">
        <v>0</v>
      </c>
      <c r="G21" s="12" t="s">
        <v>0</v>
      </c>
      <c r="H21" s="5">
        <v>10000</v>
      </c>
      <c r="I21" s="5"/>
      <c r="J21" s="5"/>
    </row>
    <row r="22" spans="1:10" ht="57" customHeight="1" x14ac:dyDescent="0.2">
      <c r="A22" s="10" t="s">
        <v>24</v>
      </c>
      <c r="B22" s="11" t="s">
        <v>22</v>
      </c>
      <c r="C22" s="11" t="s">
        <v>23</v>
      </c>
      <c r="D22" s="11">
        <v>16</v>
      </c>
      <c r="E22" s="11" t="s">
        <v>25</v>
      </c>
      <c r="F22" s="13" t="s">
        <v>0</v>
      </c>
      <c r="G22" s="13" t="s">
        <v>0</v>
      </c>
      <c r="H22" s="5">
        <v>10000</v>
      </c>
      <c r="I22" s="5"/>
      <c r="J22" s="5"/>
    </row>
    <row r="23" spans="1:10" ht="43.5" customHeight="1" x14ac:dyDescent="0.2">
      <c r="A23" s="14" t="str">
        <f>[1]Документ!$A$93</f>
        <v xml:space="preserve">        Мероприятия в сфере пожарной безопасности</v>
      </c>
      <c r="B23" s="15" t="s">
        <v>22</v>
      </c>
      <c r="C23" s="15" t="s">
        <v>23</v>
      </c>
      <c r="D23" s="15">
        <v>16</v>
      </c>
      <c r="E23" s="15" t="s">
        <v>25</v>
      </c>
      <c r="F23" s="15">
        <v>81140</v>
      </c>
      <c r="G23" s="12" t="s">
        <v>0</v>
      </c>
      <c r="H23" s="6">
        <v>10000</v>
      </c>
      <c r="I23" s="6"/>
      <c r="J23" s="6"/>
    </row>
    <row r="24" spans="1:10" ht="45" customHeight="1" x14ac:dyDescent="0.2">
      <c r="A24" s="14" t="s">
        <v>26</v>
      </c>
      <c r="B24" s="15" t="s">
        <v>22</v>
      </c>
      <c r="C24" s="15" t="s">
        <v>23</v>
      </c>
      <c r="D24" s="15">
        <v>16</v>
      </c>
      <c r="E24" s="15" t="s">
        <v>25</v>
      </c>
      <c r="F24" s="15">
        <v>81140</v>
      </c>
      <c r="G24" s="15" t="s">
        <v>27</v>
      </c>
      <c r="H24" s="6">
        <v>10000</v>
      </c>
      <c r="I24" s="6"/>
      <c r="J24" s="6"/>
    </row>
    <row r="25" spans="1:10" ht="48" customHeight="1" x14ac:dyDescent="0.2">
      <c r="A25" s="14" t="s">
        <v>28</v>
      </c>
      <c r="B25" s="15" t="s">
        <v>22</v>
      </c>
      <c r="C25" s="15" t="s">
        <v>23</v>
      </c>
      <c r="D25" s="15">
        <v>16</v>
      </c>
      <c r="E25" s="15" t="s">
        <v>25</v>
      </c>
      <c r="F25" s="15">
        <v>81140</v>
      </c>
      <c r="G25" s="15" t="s">
        <v>29</v>
      </c>
      <c r="H25" s="6">
        <v>10000</v>
      </c>
      <c r="I25" s="6"/>
      <c r="J25" s="6"/>
    </row>
    <row r="26" spans="1:10" ht="34.5" customHeight="1" x14ac:dyDescent="0.2">
      <c r="A26" s="10" t="str">
        <f>[2]Table1!$A$30</f>
        <v xml:space="preserve">        Организация и содержание местзахоронения (кладбищ)</v>
      </c>
      <c r="B26" s="11" t="s">
        <v>22</v>
      </c>
      <c r="C26" s="11" t="s">
        <v>23</v>
      </c>
      <c r="D26" s="11">
        <v>21</v>
      </c>
      <c r="E26" s="12" t="s">
        <v>0</v>
      </c>
      <c r="F26" s="12" t="s">
        <v>0</v>
      </c>
      <c r="G26" s="12" t="s">
        <v>0</v>
      </c>
      <c r="H26" s="5">
        <f>H27</f>
        <v>25347.58</v>
      </c>
      <c r="I26" s="5"/>
      <c r="J26" s="5"/>
    </row>
    <row r="27" spans="1:10" ht="57.75" customHeight="1" x14ac:dyDescent="0.2">
      <c r="A27" s="10" t="s">
        <v>24</v>
      </c>
      <c r="B27" s="11" t="s">
        <v>22</v>
      </c>
      <c r="C27" s="11" t="s">
        <v>23</v>
      </c>
      <c r="D27" s="11">
        <v>21</v>
      </c>
      <c r="E27" s="11" t="s">
        <v>25</v>
      </c>
      <c r="F27" s="13" t="s">
        <v>0</v>
      </c>
      <c r="G27" s="13" t="s">
        <v>0</v>
      </c>
      <c r="H27" s="5">
        <f>H28+H31</f>
        <v>25347.58</v>
      </c>
      <c r="I27" s="5"/>
      <c r="J27" s="5"/>
    </row>
    <row r="28" spans="1:10" ht="36.75" customHeight="1" x14ac:dyDescent="0.2">
      <c r="A28" s="10" t="str">
        <f>[2]Table1!$A$30</f>
        <v xml:space="preserve">        Организация и содержание местзахоронения (кладбищ)</v>
      </c>
      <c r="B28" s="15" t="s">
        <v>22</v>
      </c>
      <c r="C28" s="15" t="s">
        <v>23</v>
      </c>
      <c r="D28" s="15">
        <v>21</v>
      </c>
      <c r="E28" s="15" t="s">
        <v>25</v>
      </c>
      <c r="F28" s="15">
        <v>81710</v>
      </c>
      <c r="G28" s="13"/>
      <c r="H28" s="5">
        <f>H29</f>
        <v>10000</v>
      </c>
      <c r="I28" s="5"/>
      <c r="J28" s="5"/>
    </row>
    <row r="29" spans="1:10" ht="45.75" customHeight="1" x14ac:dyDescent="0.2">
      <c r="A29" s="14" t="s">
        <v>26</v>
      </c>
      <c r="B29" s="15" t="s">
        <v>22</v>
      </c>
      <c r="C29" s="15" t="s">
        <v>23</v>
      </c>
      <c r="D29" s="15">
        <v>21</v>
      </c>
      <c r="E29" s="15" t="s">
        <v>25</v>
      </c>
      <c r="F29" s="15">
        <v>81710</v>
      </c>
      <c r="G29" s="15" t="s">
        <v>27</v>
      </c>
      <c r="H29" s="6">
        <v>10000</v>
      </c>
      <c r="I29" s="5"/>
      <c r="J29" s="5"/>
    </row>
    <row r="30" spans="1:10" ht="50.25" customHeight="1" x14ac:dyDescent="0.2">
      <c r="A30" s="14" t="s">
        <v>28</v>
      </c>
      <c r="B30" s="15" t="s">
        <v>22</v>
      </c>
      <c r="C30" s="15" t="s">
        <v>23</v>
      </c>
      <c r="D30" s="15">
        <v>21</v>
      </c>
      <c r="E30" s="15" t="s">
        <v>25</v>
      </c>
      <c r="F30" s="15">
        <v>81710</v>
      </c>
      <c r="G30" s="15" t="s">
        <v>29</v>
      </c>
      <c r="H30" s="6">
        <v>10000</v>
      </c>
      <c r="I30" s="5"/>
      <c r="J30" s="5"/>
    </row>
    <row r="31" spans="1:10" ht="57.75" customHeight="1" x14ac:dyDescent="0.2">
      <c r="A31" s="14" t="str">
        <f>[2]Table1!$A$39</f>
        <v xml:space="preserve">        Реализация федеральной целевой программы "Увековечение памяти погибших при защите Отечества на 2019-2024 годы"</v>
      </c>
      <c r="B31" s="15">
        <v>22</v>
      </c>
      <c r="C31" s="15">
        <v>0</v>
      </c>
      <c r="D31" s="15">
        <v>21</v>
      </c>
      <c r="E31" s="15">
        <v>922</v>
      </c>
      <c r="F31" s="15" t="s">
        <v>41</v>
      </c>
      <c r="G31" s="15"/>
      <c r="H31" s="6">
        <f>H32</f>
        <v>15347.58</v>
      </c>
      <c r="I31" s="6">
        <v>17535.34</v>
      </c>
      <c r="J31" s="5"/>
    </row>
    <row r="32" spans="1:10" ht="48.75" customHeight="1" x14ac:dyDescent="0.2">
      <c r="A32" s="14" t="str">
        <f>A29</f>
        <v>Закупка товаров, работ и услуг для обеспечения государственных (муниципальных) нужд</v>
      </c>
      <c r="B32" s="15">
        <v>22</v>
      </c>
      <c r="C32" s="15">
        <v>0</v>
      </c>
      <c r="D32" s="15">
        <v>21</v>
      </c>
      <c r="E32" s="15">
        <v>922</v>
      </c>
      <c r="F32" s="15" t="str">
        <f>$F$31</f>
        <v>L2990</v>
      </c>
      <c r="G32" s="15" t="str">
        <f>G29</f>
        <v>200</v>
      </c>
      <c r="H32" s="6">
        <f>H33</f>
        <v>15347.58</v>
      </c>
      <c r="I32" s="6">
        <v>17535.34</v>
      </c>
      <c r="J32" s="5"/>
    </row>
    <row r="33" spans="1:10" ht="50.25" customHeight="1" x14ac:dyDescent="0.2">
      <c r="A33" s="14" t="str">
        <f>A30</f>
        <v>Иные закупки товаров, работ и услуг для обеспечения государственных (муниципальных) нужд</v>
      </c>
      <c r="B33" s="15">
        <v>22</v>
      </c>
      <c r="C33" s="15">
        <v>0</v>
      </c>
      <c r="D33" s="15">
        <v>21</v>
      </c>
      <c r="E33" s="15">
        <v>922</v>
      </c>
      <c r="F33" s="15" t="str">
        <f>$F$31</f>
        <v>L2990</v>
      </c>
      <c r="G33" s="15" t="str">
        <f>G30</f>
        <v>240</v>
      </c>
      <c r="H33" s="6">
        <v>15347.58</v>
      </c>
      <c r="I33" s="6">
        <v>17535.34</v>
      </c>
      <c r="J33" s="5"/>
    </row>
    <row r="34" spans="1:10" ht="24" customHeight="1" x14ac:dyDescent="0.2">
      <c r="A34" s="14" t="str">
        <f>[2]Table1!$A$33</f>
        <v xml:space="preserve">        Мероприятия по благоустройству</v>
      </c>
      <c r="B34" s="15">
        <v>22</v>
      </c>
      <c r="C34" s="15">
        <v>0</v>
      </c>
      <c r="D34" s="15">
        <v>22</v>
      </c>
      <c r="E34" s="15"/>
      <c r="F34" s="15"/>
      <c r="G34" s="15"/>
      <c r="H34" s="6">
        <v>17832.96</v>
      </c>
      <c r="I34" s="5"/>
      <c r="J34" s="5"/>
    </row>
    <row r="35" spans="1:10" ht="57.75" customHeight="1" x14ac:dyDescent="0.2">
      <c r="A35" s="14" t="str">
        <f>$A$27</f>
        <v>ВОРОБЕЙНСКАЯ СЕЛЬСКАЯ АДМИНИСТРАЦИЯ ЖИРЯТИНСКОГО РАЙОНА БРЯНСКОЙ ОБЛАСТИ</v>
      </c>
      <c r="B35" s="15">
        <v>22</v>
      </c>
      <c r="C35" s="15">
        <v>0</v>
      </c>
      <c r="D35" s="15">
        <v>22</v>
      </c>
      <c r="E35" s="15">
        <v>922</v>
      </c>
      <c r="F35" s="15"/>
      <c r="G35" s="15"/>
      <c r="H35" s="6">
        <v>17832.96</v>
      </c>
      <c r="I35" s="5"/>
      <c r="J35" s="5"/>
    </row>
    <row r="36" spans="1:10" ht="28.5" customHeight="1" x14ac:dyDescent="0.2">
      <c r="A36" s="14" t="str">
        <f>[2]Table1!$A$33</f>
        <v xml:space="preserve">        Мероприятия по благоустройству</v>
      </c>
      <c r="B36" s="15" t="s">
        <v>22</v>
      </c>
      <c r="C36" s="15" t="s">
        <v>23</v>
      </c>
      <c r="D36" s="15">
        <v>22</v>
      </c>
      <c r="E36" s="15" t="s">
        <v>25</v>
      </c>
      <c r="F36" s="15">
        <v>81730</v>
      </c>
      <c r="G36" s="12" t="s">
        <v>0</v>
      </c>
      <c r="H36" s="6">
        <f t="shared" ref="H36" si="0">$H$37</f>
        <v>17832.96</v>
      </c>
      <c r="I36" s="6"/>
      <c r="J36" s="6"/>
    </row>
    <row r="37" spans="1:10" ht="48.95" customHeight="1" x14ac:dyDescent="0.2">
      <c r="A37" s="14" t="s">
        <v>26</v>
      </c>
      <c r="B37" s="15" t="s">
        <v>22</v>
      </c>
      <c r="C37" s="15" t="s">
        <v>23</v>
      </c>
      <c r="D37" s="15">
        <v>22</v>
      </c>
      <c r="E37" s="15" t="s">
        <v>25</v>
      </c>
      <c r="F37" s="15">
        <v>81730</v>
      </c>
      <c r="G37" s="15" t="s">
        <v>27</v>
      </c>
      <c r="H37" s="6">
        <v>17832.96</v>
      </c>
      <c r="I37" s="6"/>
      <c r="J37" s="6"/>
    </row>
    <row r="38" spans="1:10" ht="48.95" customHeight="1" x14ac:dyDescent="0.2">
      <c r="A38" s="14" t="str">
        <f>$A$33</f>
        <v>Иные закупки товаров, работ и услуг для обеспечения государственных (муниципальных) нужд</v>
      </c>
      <c r="B38" s="15" t="str">
        <f t="shared" ref="B38:H38" si="1">B37</f>
        <v>22</v>
      </c>
      <c r="C38" s="15" t="str">
        <f t="shared" si="1"/>
        <v>0</v>
      </c>
      <c r="D38" s="15">
        <f t="shared" si="1"/>
        <v>22</v>
      </c>
      <c r="E38" s="15" t="str">
        <f t="shared" si="1"/>
        <v>922</v>
      </c>
      <c r="F38" s="15">
        <f t="shared" si="1"/>
        <v>81730</v>
      </c>
      <c r="G38" s="15">
        <v>240</v>
      </c>
      <c r="H38" s="6">
        <f t="shared" si="1"/>
        <v>17832.96</v>
      </c>
      <c r="I38" s="6"/>
      <c r="J38" s="6"/>
    </row>
    <row r="39" spans="1:10" ht="28.5" customHeight="1" x14ac:dyDescent="0.2">
      <c r="A39" s="14" t="str">
        <f>[2]Table1!$A$36</f>
        <v xml:space="preserve">        Реализация инициативных проектов</v>
      </c>
      <c r="B39" s="15">
        <v>22</v>
      </c>
      <c r="C39" s="15">
        <v>0</v>
      </c>
      <c r="D39" s="15">
        <v>27</v>
      </c>
      <c r="E39" s="15"/>
      <c r="F39" s="15"/>
      <c r="G39" s="15"/>
      <c r="H39" s="6">
        <f>H40</f>
        <v>-29750</v>
      </c>
      <c r="I39" s="6"/>
      <c r="J39" s="6"/>
    </row>
    <row r="40" spans="1:10" ht="48.95" customHeight="1" x14ac:dyDescent="0.2">
      <c r="A40" s="14" t="str">
        <f>$A$35</f>
        <v>ВОРОБЕЙНСКАЯ СЕЛЬСКАЯ АДМИНИСТРАЦИЯ ЖИРЯТИНСКОГО РАЙОНА БРЯНСКОЙ ОБЛАСТИ</v>
      </c>
      <c r="B40" s="15">
        <v>22</v>
      </c>
      <c r="C40" s="15">
        <v>0</v>
      </c>
      <c r="D40" s="15">
        <v>27</v>
      </c>
      <c r="E40" s="15">
        <v>922</v>
      </c>
      <c r="F40" s="15"/>
      <c r="G40" s="15"/>
      <c r="H40" s="6">
        <f>H41</f>
        <v>-29750</v>
      </c>
      <c r="I40" s="6"/>
      <c r="J40" s="6"/>
    </row>
    <row r="41" spans="1:10" ht="30" customHeight="1" x14ac:dyDescent="0.2">
      <c r="A41" s="14" t="str">
        <f>[2]Table1!$A$36</f>
        <v xml:space="preserve">        Реализация инициативных проектов</v>
      </c>
      <c r="B41" s="15">
        <v>22</v>
      </c>
      <c r="C41" s="15">
        <v>0</v>
      </c>
      <c r="D41" s="15">
        <v>27</v>
      </c>
      <c r="E41" s="15">
        <v>922</v>
      </c>
      <c r="F41" s="15" t="s">
        <v>42</v>
      </c>
      <c r="G41" s="15"/>
      <c r="H41" s="6">
        <f>H42</f>
        <v>-29750</v>
      </c>
      <c r="I41" s="6"/>
      <c r="J41" s="6"/>
    </row>
    <row r="42" spans="1:10" ht="48.95" customHeight="1" x14ac:dyDescent="0.2">
      <c r="A42" s="14" t="str">
        <f>$A$37</f>
        <v>Закупка товаров, работ и услуг для обеспечения государственных (муниципальных) нужд</v>
      </c>
      <c r="B42" s="15">
        <v>22</v>
      </c>
      <c r="C42" s="15">
        <v>0</v>
      </c>
      <c r="D42" s="15">
        <v>27</v>
      </c>
      <c r="E42" s="15">
        <v>922</v>
      </c>
      <c r="F42" s="15" t="str">
        <f t="shared" ref="F42" si="2">$F$41</f>
        <v>S5871</v>
      </c>
      <c r="G42" s="15">
        <v>200</v>
      </c>
      <c r="H42" s="6">
        <f>H43</f>
        <v>-29750</v>
      </c>
      <c r="I42" s="6"/>
      <c r="J42" s="6"/>
    </row>
    <row r="43" spans="1:10" ht="48.95" customHeight="1" x14ac:dyDescent="0.2">
      <c r="A43" s="14" t="str">
        <f>$A$38</f>
        <v>Иные закупки товаров, работ и услуг для обеспечения государственных (муниципальных) нужд</v>
      </c>
      <c r="B43" s="15">
        <f t="shared" ref="B43:F43" si="3">B42</f>
        <v>22</v>
      </c>
      <c r="C43" s="15">
        <f t="shared" si="3"/>
        <v>0</v>
      </c>
      <c r="D43" s="15">
        <f t="shared" si="3"/>
        <v>27</v>
      </c>
      <c r="E43" s="15">
        <f t="shared" si="3"/>
        <v>922</v>
      </c>
      <c r="F43" s="15" t="str">
        <f t="shared" si="3"/>
        <v>S5871</v>
      </c>
      <c r="G43" s="15">
        <v>240</v>
      </c>
      <c r="H43" s="6">
        <v>-29750</v>
      </c>
      <c r="I43" s="6"/>
      <c r="J43" s="6"/>
    </row>
    <row r="44" spans="1:10" ht="30.75" customHeight="1" x14ac:dyDescent="0.2">
      <c r="A44" s="14" t="s">
        <v>44</v>
      </c>
      <c r="B44" s="15">
        <v>22</v>
      </c>
      <c r="C44" s="15">
        <v>0</v>
      </c>
      <c r="D44" s="15">
        <v>29</v>
      </c>
      <c r="E44" s="15"/>
      <c r="F44" s="15"/>
      <c r="G44" s="15"/>
      <c r="H44" s="6"/>
      <c r="I44" s="6">
        <v>-876.76</v>
      </c>
      <c r="J44" s="6"/>
    </row>
    <row r="45" spans="1:10" ht="48.95" customHeight="1" x14ac:dyDescent="0.2">
      <c r="A45" s="14" t="str">
        <f>$A$40</f>
        <v>ВОРОБЕЙНСКАЯ СЕЛЬСКАЯ АДМИНИСТРАЦИЯ ЖИРЯТИНСКОГО РАЙОНА БРЯНСКОЙ ОБЛАСТИ</v>
      </c>
      <c r="B45" s="15">
        <v>22</v>
      </c>
      <c r="C45" s="15">
        <v>0</v>
      </c>
      <c r="D45" s="15">
        <v>29</v>
      </c>
      <c r="E45" s="15">
        <v>922</v>
      </c>
      <c r="F45" s="15"/>
      <c r="G45" s="15"/>
      <c r="H45" s="6"/>
      <c r="I45" s="6">
        <v>-876.76</v>
      </c>
      <c r="J45" s="6"/>
    </row>
    <row r="46" spans="1:10" ht="29.25" customHeight="1" x14ac:dyDescent="0.2">
      <c r="A46" s="14" t="s">
        <v>44</v>
      </c>
      <c r="B46" s="15">
        <v>22</v>
      </c>
      <c r="C46" s="15">
        <v>0</v>
      </c>
      <c r="D46" s="15">
        <v>29</v>
      </c>
      <c r="E46" s="15">
        <v>922</v>
      </c>
      <c r="F46" s="15">
        <v>81410</v>
      </c>
      <c r="G46" s="15"/>
      <c r="H46" s="6"/>
      <c r="I46" s="6">
        <v>-876.76</v>
      </c>
      <c r="J46" s="6"/>
    </row>
    <row r="47" spans="1:10" ht="48.95" customHeight="1" x14ac:dyDescent="0.2">
      <c r="A47" s="14" t="str">
        <f>$A$42</f>
        <v>Закупка товаров, работ и услуг для обеспечения государственных (муниципальных) нужд</v>
      </c>
      <c r="B47" s="15">
        <v>22</v>
      </c>
      <c r="C47" s="15">
        <v>0</v>
      </c>
      <c r="D47" s="15">
        <v>29</v>
      </c>
      <c r="E47" s="15">
        <v>922</v>
      </c>
      <c r="F47" s="15">
        <v>81410</v>
      </c>
      <c r="G47" s="15">
        <v>200</v>
      </c>
      <c r="H47" s="6"/>
      <c r="I47" s="6">
        <v>-876.76</v>
      </c>
      <c r="J47" s="6"/>
    </row>
    <row r="48" spans="1:10" ht="47.25" customHeight="1" x14ac:dyDescent="0.2">
      <c r="A48" s="14" t="s">
        <v>28</v>
      </c>
      <c r="B48" s="15" t="s">
        <v>22</v>
      </c>
      <c r="C48" s="15" t="s">
        <v>23</v>
      </c>
      <c r="D48" s="15">
        <v>29</v>
      </c>
      <c r="E48" s="15" t="s">
        <v>25</v>
      </c>
      <c r="F48" s="15">
        <v>81410</v>
      </c>
      <c r="G48" s="15" t="s">
        <v>29</v>
      </c>
      <c r="H48" s="6"/>
      <c r="I48" s="6">
        <v>-876.76</v>
      </c>
      <c r="J48" s="6"/>
    </row>
    <row r="49" spans="1:10" ht="15" customHeight="1" x14ac:dyDescent="0.2">
      <c r="A49" s="16" t="s">
        <v>33</v>
      </c>
      <c r="B49" s="16"/>
      <c r="C49" s="16"/>
      <c r="D49" s="16"/>
      <c r="E49" s="16"/>
      <c r="F49" s="16"/>
      <c r="G49" s="16"/>
      <c r="H49" s="5">
        <f>H15</f>
        <v>70497</v>
      </c>
      <c r="I49" s="5">
        <f>I15</f>
        <v>16658.580000000002</v>
      </c>
      <c r="J49" s="5"/>
    </row>
    <row r="50" spans="1:10" x14ac:dyDescent="0.2">
      <c r="A50" s="2"/>
      <c r="B50" s="2"/>
      <c r="C50" s="2"/>
      <c r="D50" s="2"/>
      <c r="E50" s="2"/>
      <c r="F50" s="2"/>
      <c r="G50" s="2"/>
      <c r="H50" s="2"/>
    </row>
    <row r="51" spans="1:10" x14ac:dyDescent="0.2">
      <c r="A51" s="2"/>
      <c r="B51" s="2"/>
      <c r="C51" s="2"/>
      <c r="D51" s="2"/>
      <c r="E51" s="2"/>
      <c r="F51" s="2"/>
      <c r="G51" s="2"/>
      <c r="H51" s="2"/>
    </row>
    <row r="52" spans="1:10" x14ac:dyDescent="0.2">
      <c r="A52" s="2"/>
      <c r="B52" s="2"/>
      <c r="C52" s="2"/>
      <c r="D52" s="2"/>
      <c r="E52" s="2"/>
      <c r="F52" s="2"/>
      <c r="G52" s="2"/>
      <c r="H52" s="2"/>
    </row>
    <row r="53" spans="1:10" x14ac:dyDescent="0.2">
      <c r="A53" s="2"/>
      <c r="B53" s="2"/>
      <c r="C53" s="2"/>
      <c r="D53" s="2"/>
      <c r="E53" s="2"/>
      <c r="F53" s="2"/>
      <c r="G53" s="2"/>
      <c r="H53" s="2"/>
    </row>
    <row r="54" spans="1:10" x14ac:dyDescent="0.2">
      <c r="A54" s="2"/>
      <c r="B54" s="2"/>
      <c r="C54" s="2"/>
      <c r="D54" s="2"/>
      <c r="E54" s="2"/>
      <c r="F54" s="2"/>
      <c r="G54" s="2"/>
      <c r="H54" s="2"/>
    </row>
  </sheetData>
  <mergeCells count="9">
    <mergeCell ref="A49:G49"/>
    <mergeCell ref="G8:J8"/>
    <mergeCell ref="G9:J9"/>
    <mergeCell ref="G10:J10"/>
    <mergeCell ref="G3:J3"/>
    <mergeCell ref="H4:J4"/>
    <mergeCell ref="G5:J5"/>
    <mergeCell ref="A11:J11"/>
    <mergeCell ref="A12:J12"/>
  </mergeCells>
  <pageMargins left="0.19685039370078741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2023-04-17T06:25:12Z</dcterms:modified>
</cp:coreProperties>
</file>