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EF368B46-D0FA-4EF2-AEC1-E54824401C7B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Table1" sheetId="1" r:id="rId1"/>
  </sheets>
  <externalReferences>
    <externalReference r:id="rId2"/>
    <externalReference r:id="rId3"/>
    <externalReference r:id="rId4"/>
  </externalReferences>
  <definedNames>
    <definedName name="_xlnm.Print_Area" localSheetId="0">Table1!$A$1:$J$91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2" i="1" l="1"/>
  <c r="H80" i="1"/>
  <c r="A44" i="1" l="1"/>
  <c r="A45" i="1"/>
  <c r="A43" i="1"/>
  <c r="F44" i="1"/>
  <c r="F45" i="1"/>
  <c r="G44" i="1" l="1"/>
  <c r="G45" i="1"/>
  <c r="E43" i="1"/>
  <c r="E44" i="1"/>
  <c r="E45" i="1"/>
  <c r="E42" i="1"/>
  <c r="D43" i="1"/>
  <c r="D44" i="1"/>
  <c r="D45" i="1"/>
  <c r="B42" i="1"/>
  <c r="C42" i="1"/>
  <c r="B43" i="1"/>
  <c r="C43" i="1"/>
  <c r="B44" i="1"/>
  <c r="C44" i="1"/>
  <c r="B45" i="1"/>
  <c r="C45" i="1"/>
  <c r="A42" i="1"/>
  <c r="H24" i="1"/>
  <c r="A49" i="1" l="1"/>
  <c r="A50" i="1"/>
  <c r="H11" i="1" l="1"/>
  <c r="I11" i="1"/>
  <c r="J11" i="1"/>
  <c r="H12" i="1"/>
  <c r="I12" i="1"/>
  <c r="J12" i="1"/>
  <c r="H16" i="1"/>
  <c r="I16" i="1"/>
  <c r="J16" i="1"/>
  <c r="H14" i="1"/>
  <c r="I14" i="1"/>
  <c r="J14" i="1"/>
  <c r="I10" i="1" l="1"/>
  <c r="I90" i="1" s="1"/>
  <c r="I94" i="1" s="1"/>
  <c r="I28" i="1"/>
  <c r="J28" i="1"/>
  <c r="I48" i="1"/>
  <c r="J48" i="1"/>
  <c r="I47" i="1"/>
  <c r="J47" i="1"/>
  <c r="A46" i="1"/>
  <c r="A47" i="1"/>
  <c r="A48" i="1"/>
  <c r="J27" i="1"/>
  <c r="J29" i="1"/>
  <c r="J30" i="1"/>
  <c r="H61" i="1"/>
  <c r="H62" i="1"/>
  <c r="H63" i="1"/>
  <c r="H64" i="1"/>
  <c r="H51" i="1"/>
  <c r="H52" i="1"/>
  <c r="H53" i="1"/>
  <c r="H54" i="1"/>
  <c r="H37" i="1"/>
  <c r="I37" i="1"/>
  <c r="J37" i="1"/>
  <c r="H38" i="1"/>
  <c r="I38" i="1"/>
  <c r="J38" i="1"/>
  <c r="H39" i="1"/>
  <c r="I39" i="1"/>
  <c r="J39" i="1"/>
  <c r="H40" i="1"/>
  <c r="I40" i="1"/>
  <c r="J40" i="1"/>
  <c r="H32" i="1"/>
  <c r="I32" i="1"/>
  <c r="J32" i="1"/>
  <c r="H33" i="1"/>
  <c r="I33" i="1"/>
  <c r="J33" i="1"/>
  <c r="H34" i="1"/>
  <c r="I34" i="1"/>
  <c r="J34" i="1"/>
  <c r="H35" i="1"/>
  <c r="I35" i="1"/>
  <c r="J35" i="1"/>
  <c r="H18" i="1"/>
  <c r="I18" i="1"/>
  <c r="J18" i="1"/>
  <c r="J10" i="1" s="1"/>
  <c r="J90" i="1" s="1"/>
  <c r="J94" i="1" s="1"/>
  <c r="H19" i="1"/>
  <c r="I19" i="1"/>
  <c r="J19" i="1"/>
  <c r="H23" i="1"/>
  <c r="I23" i="1"/>
  <c r="J23" i="1"/>
  <c r="H21" i="1"/>
  <c r="I21" i="1"/>
  <c r="J21" i="1"/>
  <c r="H78" i="1"/>
  <c r="H79" i="1"/>
  <c r="I84" i="1"/>
  <c r="J84" i="1"/>
  <c r="I85" i="1"/>
  <c r="J85" i="1"/>
  <c r="I78" i="1"/>
  <c r="J78" i="1"/>
  <c r="I79" i="1"/>
  <c r="J79" i="1"/>
  <c r="E81" i="1"/>
  <c r="E82" i="1"/>
  <c r="E83" i="1"/>
  <c r="C81" i="1"/>
  <c r="D81" i="1"/>
  <c r="C82" i="1"/>
  <c r="D82" i="1"/>
  <c r="C83" i="1"/>
  <c r="D83" i="1"/>
  <c r="B81" i="1"/>
  <c r="B82" i="1"/>
  <c r="B83" i="1"/>
  <c r="A81" i="1"/>
  <c r="A82" i="1"/>
  <c r="A83" i="1"/>
  <c r="H10" i="1" l="1"/>
  <c r="H90" i="1" s="1"/>
  <c r="H94" i="1" s="1"/>
</calcChain>
</file>

<file path=xl/sharedStrings.xml><?xml version="1.0" encoding="utf-8"?>
<sst xmlns="http://schemas.openxmlformats.org/spreadsheetml/2006/main" count="529" uniqueCount="94">
  <si>
    <t/>
  </si>
  <si>
    <t>рублей</t>
  </si>
  <si>
    <t>Наименование</t>
  </si>
  <si>
    <t>МП</t>
  </si>
  <si>
    <t>ППМП</t>
  </si>
  <si>
    <t>ОМ</t>
  </si>
  <si>
    <t>ГРБС</t>
  </si>
  <si>
    <t>НР</t>
  </si>
  <si>
    <t>ВР</t>
  </si>
  <si>
    <t>2024 год</t>
  </si>
  <si>
    <t>2025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</si>
  <si>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</si>
  <si>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</si>
  <si>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</si>
  <si>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</si>
  <si>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</si>
  <si>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</si>
  <si>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</si>
  <si>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</si>
  <si>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</si>
  <si>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</si>
  <si>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22</t>
  </si>
  <si>
    <t>Осуществление первичного воинского учета на территориях, где отсутствуют военные комиссариаты</t>
  </si>
  <si>
    <t>0</t>
  </si>
  <si>
    <t>11</t>
  </si>
  <si>
    <t>ВОРОБЕЙНСКАЯ СЕЛЬСКАЯ АДМИНИСТРАЦИЯ ЖИРЯТИНСКОГО РАЙОНА БРЯНСКОЙ ОБЛАСТИ</t>
  </si>
  <si>
    <t>922</t>
  </si>
  <si>
    <t>51180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</si>
  <si>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</si>
  <si>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</si>
  <si>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</si>
  <si>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</si>
  <si>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</si>
  <si>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</si>
  <si>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</si>
  <si>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</si>
  <si>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Руководство и управление в сфере установленных функций органов местного самоуправления</t>
  </si>
  <si>
    <t>12</t>
  </si>
  <si>
    <t>80040</t>
  </si>
  <si>
    <t>Иные бюджетные ассигнования</t>
  </si>
  <si>
    <t>800</t>
  </si>
  <si>
    <t>Уплата налогов, сборов и иных платежей</t>
  </si>
  <si>
    <t>850</t>
  </si>
  <si>
    <t>Эксплуатация и содержание имущества казны муниципального образования</t>
  </si>
  <si>
    <t>15</t>
  </si>
  <si>
    <t>80920</t>
  </si>
  <si>
    <t>Выплата муниципальных пенсий (доплат к государственным пенсиям)</t>
  </si>
  <si>
    <t>17</t>
  </si>
  <si>
    <t>82450</t>
  </si>
  <si>
    <t>Социальное обеспечение и иные выплаты населению</t>
  </si>
  <si>
    <t>300</t>
  </si>
  <si>
    <t>Развитие и совершенствование сети автомобильных дорог местного значения</t>
  </si>
  <si>
    <t>18</t>
  </si>
  <si>
    <t>81600</t>
  </si>
  <si>
    <t>Организация и содержание местзахоронения (кладбищ)</t>
  </si>
  <si>
    <t>21</t>
  </si>
  <si>
    <t>Реализация федеральной целевой программы "Увековечение памяти погибших при защите Отечества на 2019-2024 годы"</t>
  </si>
  <si>
    <t>L2990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</si>
  <si>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внутреннего муниципального финансового контроля</t>
  </si>
  <si>
    <t>26</t>
  </si>
  <si>
    <t>84400</t>
  </si>
  <si>
    <t>Межбюджетные трансферты</t>
  </si>
  <si>
    <t>500</t>
  </si>
  <si>
    <t>Иные межбюджетные трансферты</t>
  </si>
  <si>
    <t>540</t>
  </si>
  <si>
    <t>27</t>
  </si>
  <si>
    <t>S5871</t>
  </si>
  <si>
    <t>29</t>
  </si>
  <si>
    <t>81410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</si>
  <si>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по благоустройству территории поселения</t>
  </si>
  <si>
    <t>30</t>
  </si>
  <si>
    <t>84330</t>
  </si>
  <si>
    <t>Непрограммная деятельность</t>
  </si>
  <si>
    <t>00</t>
  </si>
  <si>
    <t>Обеспечение деятельности главы муниципального образования</t>
  </si>
  <si>
    <t>80010</t>
  </si>
  <si>
    <t>Условно утвержденные расходы</t>
  </si>
  <si>
    <t>80080</t>
  </si>
  <si>
    <t>Резервные средства</t>
  </si>
  <si>
    <t>870</t>
  </si>
  <si>
    <t>Резервный фонд местной администрации</t>
  </si>
  <si>
    <t>83030</t>
  </si>
  <si>
    <t>ИТОГО:</t>
  </si>
  <si>
    <t>к решению Воробейнского сельского Совета народных депутатов</t>
  </si>
  <si>
    <t>Публичные нормативные социальные выплаты гражданам</t>
  </si>
  <si>
    <t>ПРИЛОЖЕНИЕ 3</t>
  </si>
  <si>
    <t xml:space="preserve">Реализация инициативных проектов </t>
  </si>
  <si>
    <t>Членские взносы некоммерческим организациям</t>
  </si>
  <si>
    <t>" О бюджете Воробейнского сельского поселения Жирятинского муниципального района Брянской области на 2024 год и на плановый период 2025 и 2026 годов"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</si>
  <si>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бюджета Воробейнского сельского поселения Жирятинского муниципального района Брянской области на 2024 год и  на плановый период 2025 и 2026 годов </t>
  </si>
  <si>
    <t>2026 год</t>
  </si>
  <si>
    <t>Комплексное социально-экономическое развитие Воробейнского сельского поселения (2024-2026 годы)</t>
  </si>
  <si>
    <t>от " 15  " декабря 2023 г. № 4-140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</si>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</sst>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Times New Roman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27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2" fillId="0" borderId="0" xfId="0" applyNumberFormat="1" applyFont="1" applyFill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4" fontId="4" fillId="0" borderId="4" xfId="0" applyNumberFormat="1" applyFont="1" applyFill="1" applyBorder="1" applyAlignment="1">
      <alignment horizontal="right" vertical="center" wrapText="1"/>
    </xf>
    <xf numFmtId="4" fontId="2" fillId="0" borderId="5" xfId="0" applyNumberFormat="1" applyFont="1" applyFill="1" applyBorder="1" applyAlignment="1">
      <alignment horizontal="right" vertical="center" wrapText="1"/>
    </xf>
    <xf numFmtId="4" fontId="2" fillId="0" borderId="2" xfId="0" applyNumberFormat="1" applyFont="1" applyFill="1" applyBorder="1" applyAlignment="1">
      <alignment vertical="top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0" fontId="4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Keysystems/Budget/ReportManager/&#1042;&#1072;&#1088;&#1080;&#1072;&#1085;&#1090;%20(&#1085;&#1086;&#1074;&#1099;&#1081;%20&#1086;&#1090;%2004.12.2017%2014_35_2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.4%20&#1055;&#1088;&#1080;&#1083;%204%20&#1042;&#1077;&#1076;&#1086;&#1084;&#1089;&#1090;&#1074;&#1077;&#1085;&#1085;&#1072;&#1103;%20&#1089;&#1090;&#1088;&#1091;&#1082;&#109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Keysystems/Budget/ReportManager/&#1042;&#1072;&#1088;&#1080;&#1072;&#1085;&#1090;%20(&#1085;&#1086;&#1074;&#1099;&#1081;%20&#1086;&#1090;%2004.12.2017%2014_35_23)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кумент"/>
    </sheetNames>
    <sheetDataSet>
      <sheetData sheetId="0">
        <row r="30">
          <cell r="M30">
            <v>180701.28</v>
          </cell>
        </row>
        <row r="113">
          <cell r="A113" t="str">
            <v xml:space="preserve">        Организация и обеспечение освещения улиц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</sheetNames>
    <sheetDataSet>
      <sheetData sheetId="0">
        <row r="25">
          <cell r="A25" t="str">
            <v>Организация и проведение выборов и референдумов</v>
          </cell>
        </row>
        <row r="26">
          <cell r="A26" t="str">
            <v>Иные бюджетные ассигнования</v>
          </cell>
        </row>
        <row r="27">
          <cell r="A27" t="str">
            <v>Специальные расходы</v>
          </cell>
        </row>
        <row r="68">
          <cell r="A68" t="str">
            <v xml:space="preserve">        Организация и содержание местзахоронения (кладбищ)</v>
          </cell>
        </row>
        <row r="69">
          <cell r="A69" t="str">
            <v xml:space="preserve">          Закупка товаров, работ и услуг для обеспечения государственных (муниципальных) нужд</v>
          </cell>
        </row>
        <row r="70">
          <cell r="A70" t="str">
            <v xml:space="preserve">            Иные закупки товаров, работ и услуг для обеспечения государственных (муниципальных) нужд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кумент"/>
    </sheetNames>
    <sheetDataSet>
      <sheetData sheetId="0">
        <row r="11">
          <cell r="M11">
            <v>841257.75</v>
          </cell>
        </row>
        <row r="21">
          <cell r="M21">
            <v>2071894.7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4"/>
  <sheetViews>
    <sheetView tabSelected="1" view="pageBreakPreview" topLeftCell="A88" zoomScale="110" zoomScaleNormal="100" zoomScaleSheetLayoutView="110" workbookViewId="0">
      <selection activeCell="H19" sqref="H19"/>
    </sheetView>
  </sheetViews>
  <sheetFormatPr defaultRowHeight="12.75" x14ac:dyDescent="0.2"/>
  <cols>
    <col min="1" max="1" width="36.83203125" style="3" customWidth="1"/>
    <col min="2" max="2" width="6.33203125" style="3" customWidth="1"/>
    <col min="3" max="3" width="9.33203125" style="3" customWidth="1"/>
    <col min="4" max="4" width="8.5" style="3" customWidth="1"/>
    <col min="5" max="5" width="8.83203125" style="3" customWidth="1"/>
    <col min="6" max="6" width="13.6640625" style="3" customWidth="1"/>
    <col min="7" max="7" width="9" style="3" customWidth="1"/>
    <col min="8" max="8" width="16.1640625" style="3" customWidth="1"/>
    <col min="9" max="9" width="17.5" style="3" customWidth="1"/>
    <col min="10" max="10" width="17.83203125" style="3" customWidth="1"/>
    <col min="11" max="16384" width="9.33203125" style="3"/>
  </cols>
  <sheetData>
    <row r="1" spans="1:10" ht="15.95" customHeight="1" x14ac:dyDescent="0.2">
      <c r="A1" s="1" t="s">
        <v>0</v>
      </c>
      <c r="B1" s="1" t="s">
        <v>0</v>
      </c>
      <c r="C1" s="1" t="s">
        <v>0</v>
      </c>
      <c r="D1" s="1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0" t="s">
        <v>0</v>
      </c>
      <c r="J1" s="20"/>
    </row>
    <row r="2" spans="1:10" ht="15.95" customHeight="1" x14ac:dyDescent="0.2">
      <c r="A2" s="1"/>
      <c r="B2" s="1"/>
      <c r="C2" s="1"/>
      <c r="D2" s="1"/>
      <c r="E2" s="2"/>
      <c r="F2" s="2"/>
      <c r="G2" s="2"/>
      <c r="H2" s="2"/>
      <c r="I2" s="2"/>
      <c r="J2" s="4" t="s">
        <v>85</v>
      </c>
    </row>
    <row r="3" spans="1:10" ht="24.75" customHeight="1" x14ac:dyDescent="0.2">
      <c r="A3" s="1"/>
      <c r="B3" s="1"/>
      <c r="C3" s="1"/>
      <c r="D3" s="1"/>
      <c r="E3" s="2"/>
      <c r="F3" s="2"/>
      <c r="G3" s="24" t="s">
        <v>83</v>
      </c>
      <c r="H3" s="24"/>
      <c r="I3" s="24"/>
      <c r="J3" s="24"/>
    </row>
    <row r="4" spans="1:10" ht="15.95" customHeight="1" x14ac:dyDescent="0.2">
      <c r="A4" s="1"/>
      <c r="B4" s="1"/>
      <c r="C4" s="1"/>
      <c r="D4" s="1"/>
      <c r="E4" s="2"/>
      <c r="F4" s="2"/>
      <c r="G4" s="25" t="s">
        <v>92</v>
      </c>
      <c r="H4" s="25"/>
      <c r="I4" s="25"/>
      <c r="J4" s="25"/>
    </row>
    <row r="5" spans="1:10" ht="51.75" customHeight="1" x14ac:dyDescent="0.2">
      <c r="A5" s="1"/>
      <c r="B5" s="1"/>
      <c r="C5" s="1"/>
      <c r="D5" s="1"/>
      <c r="E5" s="2"/>
      <c r="F5" s="2"/>
      <c r="G5" s="26" t="s">
        <v>88</v>
      </c>
      <c r="H5" s="26"/>
      <c r="I5" s="26"/>
      <c r="J5" s="26"/>
    </row>
    <row r="6" spans="1:10" ht="61.5" customHeight="1" x14ac:dyDescent="0.2">
      <c r="A6" s="21" t="s">
        <v>89</v>
      </c>
      <c r="B6" s="21"/>
      <c r="C6" s="21"/>
      <c r="D6" s="21"/>
      <c r="E6" s="21"/>
      <c r="F6" s="21"/>
      <c r="G6" s="21"/>
      <c r="H6" s="21"/>
      <c r="I6" s="21"/>
      <c r="J6" s="21"/>
    </row>
    <row r="7" spans="1:10" ht="15" customHeight="1" x14ac:dyDescent="0.2">
      <c r="A7" s="22" t="s">
        <v>1</v>
      </c>
      <c r="B7" s="22"/>
      <c r="C7" s="22"/>
      <c r="D7" s="22"/>
      <c r="E7" s="22"/>
      <c r="F7" s="22"/>
      <c r="G7" s="22"/>
      <c r="H7" s="22"/>
      <c r="I7" s="22"/>
      <c r="J7" s="22"/>
    </row>
    <row r="8" spans="1:10" ht="28.15" customHeight="1" x14ac:dyDescent="0.2">
      <c r="A8" s="5" t="s">
        <v>2</v>
      </c>
      <c r="B8" s="5" t="s">
        <v>3</v>
      </c>
      <c r="C8" s="5" t="s">
        <v>4</v>
      </c>
      <c r="D8" s="5" t="s">
        <v>5</v>
      </c>
      <c r="E8" s="5" t="s">
        <v>6</v>
      </c>
      <c r="F8" s="5" t="s">
        <v>7</v>
      </c>
      <c r="G8" s="5" t="s">
        <v>8</v>
      </c>
      <c r="H8" s="5" t="s">
        <v>9</v>
      </c>
      <c r="I8" s="5" t="s">
        <v>10</v>
      </c>
      <c r="J8" s="5" t="s">
        <v>90</v>
      </c>
    </row>
    <row r="9" spans="1:10" ht="20.85" customHeight="1" x14ac:dyDescent="0.2">
      <c r="A9" s="5" t="s">
        <v>11</v>
      </c>
      <c r="B9" s="5" t="s">
        <v>12</v>
      </c>
      <c r="C9" s="5" t="s">
        <v>13</v>
      </c>
      <c r="D9" s="5" t="s">
        <v>14</v>
      </c>
      <c r="E9" s="5" t="s">
        <v>15</v>
      </c>
      <c r="F9" s="5" t="s">
        <v>16</v>
      </c>
      <c r="G9" s="5" t="s">
        <v>17</v>
      </c>
      <c r="H9" s="5" t="s">
        <v>18</v>
      </c>
      <c r="I9" s="5" t="s">
        <v>19</v>
      </c>
      <c r="J9" s="5" t="s">
        <v>20</v>
      </c>
    </row>
    <row r="10" spans="1:10" ht="53.25" customHeight="1" x14ac:dyDescent="0.2">
      <c r="A10" s="6" t="s">
        <v>91</v>
      </c>
      <c r="B10" s="7" t="s">
        <v>21</v>
      </c>
      <c r="C10" s="8" t="s">
        <v>0</v>
      </c>
      <c r="D10" s="8" t="s">
        <v>0</v>
      </c>
      <c r="E10" s="8" t="s">
        <v>0</v>
      </c>
      <c r="F10" s="8" t="s">
        <v>0</v>
      </c>
      <c r="G10" s="8" t="s">
        <v>0</v>
      </c>
      <c r="H10" s="9">
        <f>H11+H18+H27+H32+H37+H51+H56+H61+H66+H71+H46+H42</f>
        <v>7291007.4899999993</v>
      </c>
      <c r="I10" s="9">
        <f>I11+I18+I27+I32+I37+I46+I51+I56+I61+I66+I71</f>
        <v>5655478.5499999998</v>
      </c>
      <c r="J10" s="9">
        <f>J11+J18+J27+J32+J37+J46+J51+J56+J61+J66+J71</f>
        <v>5691568.4500000002</v>
      </c>
    </row>
    <row r="11" spans="1:10" ht="56.25" customHeight="1" x14ac:dyDescent="0.2">
      <c r="A11" s="6" t="s">
        <v>22</v>
      </c>
      <c r="B11" s="7" t="s">
        <v>21</v>
      </c>
      <c r="C11" s="7" t="s">
        <v>23</v>
      </c>
      <c r="D11" s="7" t="s">
        <v>24</v>
      </c>
      <c r="E11" s="8" t="s">
        <v>0</v>
      </c>
      <c r="F11" s="8" t="s">
        <v>0</v>
      </c>
      <c r="G11" s="8" t="s">
        <v>0</v>
      </c>
      <c r="H11" s="9">
        <f t="shared" ref="H11:J11" si="0">H13</f>
        <v>138178</v>
      </c>
      <c r="I11" s="9">
        <f t="shared" si="0"/>
        <v>151805</v>
      </c>
      <c r="J11" s="9">
        <f t="shared" si="0"/>
        <v>165851</v>
      </c>
    </row>
    <row r="12" spans="1:10" ht="52.5" customHeight="1" x14ac:dyDescent="0.2">
      <c r="A12" s="6" t="s">
        <v>25</v>
      </c>
      <c r="B12" s="7" t="s">
        <v>21</v>
      </c>
      <c r="C12" s="7" t="s">
        <v>23</v>
      </c>
      <c r="D12" s="7" t="s">
        <v>24</v>
      </c>
      <c r="E12" s="7" t="s">
        <v>26</v>
      </c>
      <c r="F12" s="10" t="s">
        <v>0</v>
      </c>
      <c r="G12" s="10" t="s">
        <v>0</v>
      </c>
      <c r="H12" s="9">
        <f t="shared" ref="H12:J12" si="1">H13</f>
        <v>138178</v>
      </c>
      <c r="I12" s="9">
        <f t="shared" si="1"/>
        <v>151805</v>
      </c>
      <c r="J12" s="9">
        <f t="shared" si="1"/>
        <v>165851</v>
      </c>
    </row>
    <row r="13" spans="1:10" ht="39.75" customHeight="1" x14ac:dyDescent="0.2">
      <c r="A13" s="11" t="s">
        <v>22</v>
      </c>
      <c r="B13" s="12" t="s">
        <v>21</v>
      </c>
      <c r="C13" s="12" t="s">
        <v>23</v>
      </c>
      <c r="D13" s="12" t="s">
        <v>24</v>
      </c>
      <c r="E13" s="12" t="s">
        <v>26</v>
      </c>
      <c r="F13" s="12" t="s">
        <v>27</v>
      </c>
      <c r="G13" s="8" t="s">
        <v>0</v>
      </c>
      <c r="H13" s="13">
        <v>138178</v>
      </c>
      <c r="I13" s="13">
        <v>151805</v>
      </c>
      <c r="J13" s="13">
        <v>165851</v>
      </c>
    </row>
    <row r="14" spans="1:10" ht="96" customHeight="1" x14ac:dyDescent="0.2">
      <c r="A14" s="11" t="s">
        <v>28</v>
      </c>
      <c r="B14" s="12" t="s">
        <v>21</v>
      </c>
      <c r="C14" s="12" t="s">
        <v>23</v>
      </c>
      <c r="D14" s="12" t="s">
        <v>24</v>
      </c>
      <c r="E14" s="12" t="s">
        <v>26</v>
      </c>
      <c r="F14" s="12" t="s">
        <v>27</v>
      </c>
      <c r="G14" s="12" t="s">
        <v>29</v>
      </c>
      <c r="H14" s="13">
        <f t="shared" ref="H14:J14" si="2">H15</f>
        <v>129200</v>
      </c>
      <c r="I14" s="13">
        <f t="shared" si="2"/>
        <v>129200</v>
      </c>
      <c r="J14" s="13">
        <f t="shared" si="2"/>
        <v>129200</v>
      </c>
    </row>
    <row r="15" spans="1:10" ht="40.5" customHeight="1" x14ac:dyDescent="0.2">
      <c r="A15" s="11" t="s">
        <v>30</v>
      </c>
      <c r="B15" s="12" t="s">
        <v>21</v>
      </c>
      <c r="C15" s="12" t="s">
        <v>23</v>
      </c>
      <c r="D15" s="12" t="s">
        <v>24</v>
      </c>
      <c r="E15" s="12" t="s">
        <v>26</v>
      </c>
      <c r="F15" s="12" t="s">
        <v>27</v>
      </c>
      <c r="G15" s="12" t="s">
        <v>31</v>
      </c>
      <c r="H15" s="13">
        <v>129200</v>
      </c>
      <c r="I15" s="13">
        <v>129200</v>
      </c>
      <c r="J15" s="13">
        <v>129200</v>
      </c>
    </row>
    <row r="16" spans="1:10" ht="42.75" customHeight="1" x14ac:dyDescent="0.2">
      <c r="A16" s="11" t="s">
        <v>32</v>
      </c>
      <c r="B16" s="12" t="s">
        <v>21</v>
      </c>
      <c r="C16" s="12" t="s">
        <v>23</v>
      </c>
      <c r="D16" s="12" t="s">
        <v>24</v>
      </c>
      <c r="E16" s="12" t="s">
        <v>26</v>
      </c>
      <c r="F16" s="12" t="s">
        <v>27</v>
      </c>
      <c r="G16" s="12" t="s">
        <v>33</v>
      </c>
      <c r="H16" s="13">
        <f t="shared" ref="H16:J16" si="3">H17</f>
        <v>8978</v>
      </c>
      <c r="I16" s="13">
        <f t="shared" si="3"/>
        <v>22605</v>
      </c>
      <c r="J16" s="13">
        <f t="shared" si="3"/>
        <v>36651</v>
      </c>
    </row>
    <row r="17" spans="1:10" ht="47.25" customHeight="1" x14ac:dyDescent="0.2">
      <c r="A17" s="11" t="s">
        <v>34</v>
      </c>
      <c r="B17" s="12" t="s">
        <v>21</v>
      </c>
      <c r="C17" s="12" t="s">
        <v>23</v>
      </c>
      <c r="D17" s="12" t="s">
        <v>24</v>
      </c>
      <c r="E17" s="12" t="s">
        <v>26</v>
      </c>
      <c r="F17" s="12" t="s">
        <v>27</v>
      </c>
      <c r="G17" s="12" t="s">
        <v>35</v>
      </c>
      <c r="H17" s="13">
        <v>8978</v>
      </c>
      <c r="I17" s="13">
        <v>22605</v>
      </c>
      <c r="J17" s="13">
        <v>36651</v>
      </c>
    </row>
    <row r="18" spans="1:10" ht="54.75" customHeight="1" x14ac:dyDescent="0.2">
      <c r="A18" s="6" t="s">
        <v>36</v>
      </c>
      <c r="B18" s="7" t="s">
        <v>21</v>
      </c>
      <c r="C18" s="7" t="s">
        <v>23</v>
      </c>
      <c r="D18" s="7" t="s">
        <v>37</v>
      </c>
      <c r="E18" s="8" t="s">
        <v>0</v>
      </c>
      <c r="F18" s="8" t="s">
        <v>0</v>
      </c>
      <c r="G18" s="8" t="s">
        <v>0</v>
      </c>
      <c r="H18" s="9">
        <f t="shared" ref="H18:J18" si="4">H20</f>
        <v>2255461.1800000002</v>
      </c>
      <c r="I18" s="9">
        <f t="shared" si="4"/>
        <v>2128098</v>
      </c>
      <c r="J18" s="9">
        <f t="shared" si="4"/>
        <v>2127873</v>
      </c>
    </row>
    <row r="19" spans="1:10" ht="57" customHeight="1" x14ac:dyDescent="0.2">
      <c r="A19" s="6" t="s">
        <v>25</v>
      </c>
      <c r="B19" s="7" t="s">
        <v>21</v>
      </c>
      <c r="C19" s="7" t="s">
        <v>23</v>
      </c>
      <c r="D19" s="7" t="s">
        <v>37</v>
      </c>
      <c r="E19" s="7" t="s">
        <v>26</v>
      </c>
      <c r="F19" s="10" t="s">
        <v>0</v>
      </c>
      <c r="G19" s="10" t="s">
        <v>0</v>
      </c>
      <c r="H19" s="9">
        <f t="shared" ref="H19:J19" si="5">H20</f>
        <v>2255461.1800000002</v>
      </c>
      <c r="I19" s="9">
        <f t="shared" si="5"/>
        <v>2128098</v>
      </c>
      <c r="J19" s="9">
        <f t="shared" si="5"/>
        <v>2127873</v>
      </c>
    </row>
    <row r="20" spans="1:10" ht="42.75" customHeight="1" x14ac:dyDescent="0.2">
      <c r="A20" s="11" t="s">
        <v>36</v>
      </c>
      <c r="B20" s="12" t="s">
        <v>21</v>
      </c>
      <c r="C20" s="12" t="s">
        <v>23</v>
      </c>
      <c r="D20" s="12" t="s">
        <v>37</v>
      </c>
      <c r="E20" s="12" t="s">
        <v>26</v>
      </c>
      <c r="F20" s="12" t="s">
        <v>38</v>
      </c>
      <c r="G20" s="8" t="s">
        <v>0</v>
      </c>
      <c r="H20" s="13">
        <v>2255461.1800000002</v>
      </c>
      <c r="I20" s="13">
        <v>2128098</v>
      </c>
      <c r="J20" s="13">
        <v>2127873</v>
      </c>
    </row>
    <row r="21" spans="1:10" ht="94.5" customHeight="1" x14ac:dyDescent="0.2">
      <c r="A21" s="11" t="s">
        <v>28</v>
      </c>
      <c r="B21" s="12" t="s">
        <v>21</v>
      </c>
      <c r="C21" s="12" t="s">
        <v>23</v>
      </c>
      <c r="D21" s="12" t="s">
        <v>37</v>
      </c>
      <c r="E21" s="12" t="s">
        <v>26</v>
      </c>
      <c r="F21" s="12" t="s">
        <v>38</v>
      </c>
      <c r="G21" s="12" t="s">
        <v>29</v>
      </c>
      <c r="H21" s="13">
        <f t="shared" ref="H21:J21" si="6">H22</f>
        <v>2071894.7</v>
      </c>
      <c r="I21" s="13">
        <f t="shared" si="6"/>
        <v>2036863</v>
      </c>
      <c r="J21" s="13">
        <f t="shared" si="6"/>
        <v>2036863</v>
      </c>
    </row>
    <row r="22" spans="1:10" ht="45.75" customHeight="1" x14ac:dyDescent="0.2">
      <c r="A22" s="11" t="s">
        <v>30</v>
      </c>
      <c r="B22" s="12" t="s">
        <v>21</v>
      </c>
      <c r="C22" s="12" t="s">
        <v>23</v>
      </c>
      <c r="D22" s="12" t="s">
        <v>37</v>
      </c>
      <c r="E22" s="12" t="s">
        <v>26</v>
      </c>
      <c r="F22" s="12" t="s">
        <v>38</v>
      </c>
      <c r="G22" s="12" t="s">
        <v>31</v>
      </c>
      <c r="H22" s="13">
        <f>[3]Документ!$M$21</f>
        <v>2071894.7</v>
      </c>
      <c r="I22" s="13">
        <v>2036863</v>
      </c>
      <c r="J22" s="13">
        <v>2036863</v>
      </c>
    </row>
    <row r="23" spans="1:10" ht="48.95" customHeight="1" x14ac:dyDescent="0.2">
      <c r="A23" s="11" t="s">
        <v>32</v>
      </c>
      <c r="B23" s="12" t="s">
        <v>21</v>
      </c>
      <c r="C23" s="12" t="s">
        <v>23</v>
      </c>
      <c r="D23" s="12" t="s">
        <v>37</v>
      </c>
      <c r="E23" s="12" t="s">
        <v>26</v>
      </c>
      <c r="F23" s="12" t="s">
        <v>38</v>
      </c>
      <c r="G23" s="12" t="s">
        <v>33</v>
      </c>
      <c r="H23" s="13">
        <f t="shared" ref="H23:J23" si="7">H24</f>
        <v>180701.28</v>
      </c>
      <c r="I23" s="13">
        <f t="shared" si="7"/>
        <v>88374</v>
      </c>
      <c r="J23" s="13">
        <f t="shared" si="7"/>
        <v>88149</v>
      </c>
    </row>
    <row r="24" spans="1:10" ht="48.75" customHeight="1" x14ac:dyDescent="0.2">
      <c r="A24" s="11" t="s">
        <v>34</v>
      </c>
      <c r="B24" s="12" t="s">
        <v>21</v>
      </c>
      <c r="C24" s="12" t="s">
        <v>23</v>
      </c>
      <c r="D24" s="12" t="s">
        <v>37</v>
      </c>
      <c r="E24" s="12" t="s">
        <v>26</v>
      </c>
      <c r="F24" s="12" t="s">
        <v>38</v>
      </c>
      <c r="G24" s="12" t="s">
        <v>35</v>
      </c>
      <c r="H24" s="13">
        <f>[1]Документ!$M$30</f>
        <v>180701.28</v>
      </c>
      <c r="I24" s="13">
        <v>88374</v>
      </c>
      <c r="J24" s="13">
        <v>88149</v>
      </c>
    </row>
    <row r="25" spans="1:10" ht="15" customHeight="1" x14ac:dyDescent="0.2">
      <c r="A25" s="11" t="s">
        <v>39</v>
      </c>
      <c r="B25" s="12" t="s">
        <v>21</v>
      </c>
      <c r="C25" s="12" t="s">
        <v>23</v>
      </c>
      <c r="D25" s="12" t="s">
        <v>37</v>
      </c>
      <c r="E25" s="12" t="s">
        <v>26</v>
      </c>
      <c r="F25" s="12" t="s">
        <v>38</v>
      </c>
      <c r="G25" s="12" t="s">
        <v>40</v>
      </c>
      <c r="H25" s="13">
        <v>2865.2</v>
      </c>
      <c r="I25" s="13">
        <v>2861</v>
      </c>
      <c r="J25" s="13">
        <v>2861</v>
      </c>
    </row>
    <row r="26" spans="1:10" ht="32.25" customHeight="1" x14ac:dyDescent="0.2">
      <c r="A26" s="11" t="s">
        <v>41</v>
      </c>
      <c r="B26" s="12" t="s">
        <v>21</v>
      </c>
      <c r="C26" s="12" t="s">
        <v>23</v>
      </c>
      <c r="D26" s="12" t="s">
        <v>37</v>
      </c>
      <c r="E26" s="12" t="s">
        <v>26</v>
      </c>
      <c r="F26" s="12" t="s">
        <v>38</v>
      </c>
      <c r="G26" s="12" t="s">
        <v>42</v>
      </c>
      <c r="H26" s="13">
        <v>2865.2</v>
      </c>
      <c r="I26" s="13">
        <v>2861</v>
      </c>
      <c r="J26" s="13">
        <v>2861</v>
      </c>
    </row>
    <row r="27" spans="1:10" ht="42" customHeight="1" x14ac:dyDescent="0.2">
      <c r="A27" s="6" t="s">
        <v>43</v>
      </c>
      <c r="B27" s="7" t="s">
        <v>21</v>
      </c>
      <c r="C27" s="7" t="s">
        <v>23</v>
      </c>
      <c r="D27" s="7" t="s">
        <v>44</v>
      </c>
      <c r="E27" s="8" t="s">
        <v>0</v>
      </c>
      <c r="F27" s="8" t="s">
        <v>0</v>
      </c>
      <c r="G27" s="8" t="s">
        <v>0</v>
      </c>
      <c r="H27" s="16">
        <v>48119</v>
      </c>
      <c r="I27" s="16">
        <v>44630</v>
      </c>
      <c r="J27" s="16">
        <f>$J$31</f>
        <v>45976</v>
      </c>
    </row>
    <row r="28" spans="1:10" ht="57" customHeight="1" x14ac:dyDescent="0.2">
      <c r="A28" s="6" t="s">
        <v>25</v>
      </c>
      <c r="B28" s="7" t="s">
        <v>21</v>
      </c>
      <c r="C28" s="7" t="s">
        <v>23</v>
      </c>
      <c r="D28" s="7" t="s">
        <v>44</v>
      </c>
      <c r="E28" s="7" t="s">
        <v>26</v>
      </c>
      <c r="F28" s="10" t="s">
        <v>93</v>
      </c>
      <c r="G28" s="15" t="s">
        <v>0</v>
      </c>
      <c r="H28" s="18">
        <v>48119</v>
      </c>
      <c r="I28" s="18">
        <f t="shared" ref="I28:J28" si="8">I27</f>
        <v>44630</v>
      </c>
      <c r="J28" s="18">
        <f t="shared" si="8"/>
        <v>45976</v>
      </c>
    </row>
    <row r="29" spans="1:10" ht="43.5" customHeight="1" x14ac:dyDescent="0.2">
      <c r="A29" s="11" t="s">
        <v>43</v>
      </c>
      <c r="B29" s="12" t="s">
        <v>21</v>
      </c>
      <c r="C29" s="12" t="s">
        <v>23</v>
      </c>
      <c r="D29" s="12" t="s">
        <v>44</v>
      </c>
      <c r="E29" s="12" t="s">
        <v>26</v>
      </c>
      <c r="F29" s="12" t="s">
        <v>45</v>
      </c>
      <c r="G29" s="8" t="s">
        <v>0</v>
      </c>
      <c r="H29" s="17">
        <v>48119</v>
      </c>
      <c r="I29" s="17">
        <v>44630</v>
      </c>
      <c r="J29" s="17">
        <f>$J$31</f>
        <v>45976</v>
      </c>
    </row>
    <row r="30" spans="1:10" ht="45" customHeight="1" x14ac:dyDescent="0.2">
      <c r="A30" s="11" t="s">
        <v>32</v>
      </c>
      <c r="B30" s="12" t="s">
        <v>21</v>
      </c>
      <c r="C30" s="12" t="s">
        <v>23</v>
      </c>
      <c r="D30" s="12" t="s">
        <v>44</v>
      </c>
      <c r="E30" s="12" t="s">
        <v>26</v>
      </c>
      <c r="F30" s="12" t="s">
        <v>45</v>
      </c>
      <c r="G30" s="12" t="s">
        <v>33</v>
      </c>
      <c r="H30" s="13">
        <v>48119</v>
      </c>
      <c r="I30" s="13">
        <v>44630</v>
      </c>
      <c r="J30" s="13">
        <f>$J$31</f>
        <v>45976</v>
      </c>
    </row>
    <row r="31" spans="1:10" ht="48" customHeight="1" x14ac:dyDescent="0.2">
      <c r="A31" s="11" t="s">
        <v>34</v>
      </c>
      <c r="B31" s="12" t="s">
        <v>21</v>
      </c>
      <c r="C31" s="12" t="s">
        <v>23</v>
      </c>
      <c r="D31" s="12" t="s">
        <v>44</v>
      </c>
      <c r="E31" s="12" t="s">
        <v>26</v>
      </c>
      <c r="F31" s="12" t="s">
        <v>45</v>
      </c>
      <c r="G31" s="12" t="s">
        <v>35</v>
      </c>
      <c r="H31" s="13">
        <v>48119</v>
      </c>
      <c r="I31" s="13">
        <v>44630</v>
      </c>
      <c r="J31" s="13">
        <v>45976</v>
      </c>
    </row>
    <row r="32" spans="1:10" ht="45" customHeight="1" x14ac:dyDescent="0.2">
      <c r="A32" s="6" t="s">
        <v>46</v>
      </c>
      <c r="B32" s="7" t="s">
        <v>21</v>
      </c>
      <c r="C32" s="7" t="s">
        <v>23</v>
      </c>
      <c r="D32" s="7" t="s">
        <v>47</v>
      </c>
      <c r="E32" s="8" t="s">
        <v>0</v>
      </c>
      <c r="F32" s="8" t="s">
        <v>0</v>
      </c>
      <c r="G32" s="8" t="s">
        <v>0</v>
      </c>
      <c r="H32" s="9">
        <f t="shared" ref="H32:J32" si="9">H36</f>
        <v>76056</v>
      </c>
      <c r="I32" s="9">
        <f t="shared" si="9"/>
        <v>76056</v>
      </c>
      <c r="J32" s="9">
        <f t="shared" si="9"/>
        <v>76056</v>
      </c>
    </row>
    <row r="33" spans="1:10" ht="57" customHeight="1" x14ac:dyDescent="0.2">
      <c r="A33" s="6" t="s">
        <v>25</v>
      </c>
      <c r="B33" s="7" t="s">
        <v>21</v>
      </c>
      <c r="C33" s="7" t="s">
        <v>23</v>
      </c>
      <c r="D33" s="7" t="s">
        <v>47</v>
      </c>
      <c r="E33" s="7" t="s">
        <v>26</v>
      </c>
      <c r="F33" s="10" t="s">
        <v>0</v>
      </c>
      <c r="G33" s="10" t="s">
        <v>0</v>
      </c>
      <c r="H33" s="9">
        <f t="shared" ref="H33:J33" si="10">H36</f>
        <v>76056</v>
      </c>
      <c r="I33" s="9">
        <f t="shared" si="10"/>
        <v>76056</v>
      </c>
      <c r="J33" s="9">
        <f t="shared" si="10"/>
        <v>76056</v>
      </c>
    </row>
    <row r="34" spans="1:10" ht="36" customHeight="1" x14ac:dyDescent="0.2">
      <c r="A34" s="11" t="s">
        <v>46</v>
      </c>
      <c r="B34" s="12" t="s">
        <v>21</v>
      </c>
      <c r="C34" s="12" t="s">
        <v>23</v>
      </c>
      <c r="D34" s="12" t="s">
        <v>47</v>
      </c>
      <c r="E34" s="12" t="s">
        <v>26</v>
      </c>
      <c r="F34" s="12" t="s">
        <v>48</v>
      </c>
      <c r="G34" s="8" t="s">
        <v>0</v>
      </c>
      <c r="H34" s="13">
        <f t="shared" ref="H34:J34" si="11">H36</f>
        <v>76056</v>
      </c>
      <c r="I34" s="13">
        <f t="shared" si="11"/>
        <v>76056</v>
      </c>
      <c r="J34" s="13">
        <f t="shared" si="11"/>
        <v>76056</v>
      </c>
    </row>
    <row r="35" spans="1:10" ht="32.25" customHeight="1" x14ac:dyDescent="0.2">
      <c r="A35" s="11" t="s">
        <v>49</v>
      </c>
      <c r="B35" s="12" t="s">
        <v>21</v>
      </c>
      <c r="C35" s="12" t="s">
        <v>23</v>
      </c>
      <c r="D35" s="12" t="s">
        <v>47</v>
      </c>
      <c r="E35" s="12" t="s">
        <v>26</v>
      </c>
      <c r="F35" s="12" t="s">
        <v>48</v>
      </c>
      <c r="G35" s="12" t="s">
        <v>50</v>
      </c>
      <c r="H35" s="13">
        <f t="shared" ref="H35:J35" si="12">H36</f>
        <v>76056</v>
      </c>
      <c r="I35" s="13">
        <f t="shared" si="12"/>
        <v>76056</v>
      </c>
      <c r="J35" s="13">
        <f t="shared" si="12"/>
        <v>76056</v>
      </c>
    </row>
    <row r="36" spans="1:10" ht="37.5" customHeight="1" x14ac:dyDescent="0.2">
      <c r="A36" s="11" t="s">
        <v>84</v>
      </c>
      <c r="B36" s="12" t="s">
        <v>21</v>
      </c>
      <c r="C36" s="12" t="s">
        <v>23</v>
      </c>
      <c r="D36" s="12" t="s">
        <v>47</v>
      </c>
      <c r="E36" s="12" t="s">
        <v>26</v>
      </c>
      <c r="F36" s="12" t="s">
        <v>48</v>
      </c>
      <c r="G36" s="12">
        <v>310</v>
      </c>
      <c r="H36" s="13">
        <v>76056</v>
      </c>
      <c r="I36" s="13">
        <v>76056</v>
      </c>
      <c r="J36" s="13">
        <v>76056</v>
      </c>
    </row>
    <row r="37" spans="1:10" ht="43.5" customHeight="1" x14ac:dyDescent="0.2">
      <c r="A37" s="6" t="s">
        <v>51</v>
      </c>
      <c r="B37" s="7" t="s">
        <v>21</v>
      </c>
      <c r="C37" s="7" t="s">
        <v>23</v>
      </c>
      <c r="D37" s="7" t="s">
        <v>52</v>
      </c>
      <c r="E37" s="8" t="s">
        <v>0</v>
      </c>
      <c r="F37" s="8" t="s">
        <v>0</v>
      </c>
      <c r="G37" s="8" t="s">
        <v>0</v>
      </c>
      <c r="H37" s="9">
        <f t="shared" ref="H37:J37" si="13">H41</f>
        <v>3637315.41</v>
      </c>
      <c r="I37" s="9">
        <f t="shared" si="13"/>
        <v>3189678.55</v>
      </c>
      <c r="J37" s="9">
        <f t="shared" si="13"/>
        <v>3208528.45</v>
      </c>
    </row>
    <row r="38" spans="1:10" ht="57.75" customHeight="1" x14ac:dyDescent="0.2">
      <c r="A38" s="6" t="s">
        <v>25</v>
      </c>
      <c r="B38" s="7" t="s">
        <v>21</v>
      </c>
      <c r="C38" s="7" t="s">
        <v>23</v>
      </c>
      <c r="D38" s="7" t="s">
        <v>52</v>
      </c>
      <c r="E38" s="7" t="s">
        <v>26</v>
      </c>
      <c r="F38" s="10" t="s">
        <v>0</v>
      </c>
      <c r="G38" s="10" t="s">
        <v>0</v>
      </c>
      <c r="H38" s="9">
        <f t="shared" ref="H38:J38" si="14">H41</f>
        <v>3637315.41</v>
      </c>
      <c r="I38" s="9">
        <f t="shared" si="14"/>
        <v>3189678.55</v>
      </c>
      <c r="J38" s="9">
        <f t="shared" si="14"/>
        <v>3208528.45</v>
      </c>
    </row>
    <row r="39" spans="1:10" ht="43.5" customHeight="1" x14ac:dyDescent="0.2">
      <c r="A39" s="11" t="s">
        <v>51</v>
      </c>
      <c r="B39" s="12" t="s">
        <v>21</v>
      </c>
      <c r="C39" s="12" t="s">
        <v>23</v>
      </c>
      <c r="D39" s="12" t="s">
        <v>52</v>
      </c>
      <c r="E39" s="12" t="s">
        <v>26</v>
      </c>
      <c r="F39" s="12" t="s">
        <v>53</v>
      </c>
      <c r="G39" s="8" t="s">
        <v>0</v>
      </c>
      <c r="H39" s="13">
        <f t="shared" ref="H39:J39" si="15">H41</f>
        <v>3637315.41</v>
      </c>
      <c r="I39" s="13">
        <f t="shared" si="15"/>
        <v>3189678.55</v>
      </c>
      <c r="J39" s="13">
        <f t="shared" si="15"/>
        <v>3208528.45</v>
      </c>
    </row>
    <row r="40" spans="1:10" ht="48.95" customHeight="1" x14ac:dyDescent="0.2">
      <c r="A40" s="11" t="s">
        <v>32</v>
      </c>
      <c r="B40" s="12" t="s">
        <v>21</v>
      </c>
      <c r="C40" s="12" t="s">
        <v>23</v>
      </c>
      <c r="D40" s="12" t="s">
        <v>52</v>
      </c>
      <c r="E40" s="12" t="s">
        <v>26</v>
      </c>
      <c r="F40" s="12" t="s">
        <v>53</v>
      </c>
      <c r="G40" s="12" t="s">
        <v>33</v>
      </c>
      <c r="H40" s="13">
        <f t="shared" ref="H40:J40" si="16">H41</f>
        <v>3637315.41</v>
      </c>
      <c r="I40" s="13">
        <f t="shared" si="16"/>
        <v>3189678.55</v>
      </c>
      <c r="J40" s="13">
        <f t="shared" si="16"/>
        <v>3208528.45</v>
      </c>
    </row>
    <row r="41" spans="1:10" ht="50.25" customHeight="1" x14ac:dyDescent="0.2">
      <c r="A41" s="11" t="s">
        <v>34</v>
      </c>
      <c r="B41" s="12" t="s">
        <v>21</v>
      </c>
      <c r="C41" s="12" t="s">
        <v>23</v>
      </c>
      <c r="D41" s="12" t="s">
        <v>52</v>
      </c>
      <c r="E41" s="12" t="s">
        <v>26</v>
      </c>
      <c r="F41" s="12" t="s">
        <v>53</v>
      </c>
      <c r="G41" s="12" t="s">
        <v>35</v>
      </c>
      <c r="H41" s="13">
        <v>3637315.41</v>
      </c>
      <c r="I41" s="13">
        <v>3189678.55</v>
      </c>
      <c r="J41" s="13">
        <v>3208528.45</v>
      </c>
    </row>
    <row r="42" spans="1:10" ht="50.25" customHeight="1" x14ac:dyDescent="0.2">
      <c r="A42" s="6" t="str">
        <f>$A$38</f>
        <v>ВОРОБЕЙНСКАЯ СЕЛЬСКАЯ АДМИНИСТРАЦИЯ ЖИРЯТИНСКОГО РАЙОНА БРЯНСКОЙ ОБЛАСТИ</v>
      </c>
      <c r="B42" s="7" t="str">
        <f t="shared" ref="B42:C45" si="17">B38</f>
        <v>22</v>
      </c>
      <c r="C42" s="7" t="str">
        <f t="shared" si="17"/>
        <v>0</v>
      </c>
      <c r="D42" s="7">
        <v>19</v>
      </c>
      <c r="E42" s="7" t="str">
        <f>$E$41</f>
        <v>922</v>
      </c>
      <c r="F42" s="12"/>
      <c r="G42" s="12"/>
      <c r="H42" s="9">
        <v>928.6</v>
      </c>
      <c r="I42" s="13"/>
      <c r="J42" s="13"/>
    </row>
    <row r="43" spans="1:10" ht="31.5" customHeight="1" x14ac:dyDescent="0.2">
      <c r="A43" s="11" t="str">
        <f>[1]Документ!$A$113</f>
        <v xml:space="preserve">        Организация и обеспечение освещения улиц</v>
      </c>
      <c r="B43" s="12" t="str">
        <f t="shared" si="17"/>
        <v>22</v>
      </c>
      <c r="C43" s="12" t="str">
        <f t="shared" si="17"/>
        <v>0</v>
      </c>
      <c r="D43" s="12">
        <f t="shared" ref="D43:D45" si="18">$D$42</f>
        <v>19</v>
      </c>
      <c r="E43" s="12" t="str">
        <f t="shared" ref="E43:E45" si="19">$E$41</f>
        <v>922</v>
      </c>
      <c r="F43" s="19">
        <v>81690</v>
      </c>
      <c r="G43" s="12"/>
      <c r="H43" s="13">
        <v>928.6</v>
      </c>
      <c r="I43" s="13"/>
      <c r="J43" s="13"/>
    </row>
    <row r="44" spans="1:10" ht="50.25" customHeight="1" x14ac:dyDescent="0.2">
      <c r="A44" s="11" t="str">
        <f t="shared" ref="A44:A45" si="20">A40</f>
        <v>Закупка товаров, работ и услуг для обеспечения государственных (муниципальных) нужд</v>
      </c>
      <c r="B44" s="12" t="str">
        <f t="shared" si="17"/>
        <v>22</v>
      </c>
      <c r="C44" s="12" t="str">
        <f t="shared" si="17"/>
        <v>0</v>
      </c>
      <c r="D44" s="12">
        <f t="shared" si="18"/>
        <v>19</v>
      </c>
      <c r="E44" s="12" t="str">
        <f t="shared" si="19"/>
        <v>922</v>
      </c>
      <c r="F44" s="19">
        <f t="shared" ref="F44:F45" si="21">$F$43</f>
        <v>81690</v>
      </c>
      <c r="G44" s="12" t="str">
        <f t="shared" ref="G44:G45" si="22">G40</f>
        <v>200</v>
      </c>
      <c r="H44" s="13">
        <v>928.6</v>
      </c>
      <c r="I44" s="13"/>
      <c r="J44" s="13"/>
    </row>
    <row r="45" spans="1:10" ht="50.25" customHeight="1" x14ac:dyDescent="0.2">
      <c r="A45" s="11" t="str">
        <f t="shared" si="20"/>
        <v>Иные закупки товаров, работ и услуг для обеспечения государственных (муниципальных) нужд</v>
      </c>
      <c r="B45" s="12" t="str">
        <f t="shared" si="17"/>
        <v>22</v>
      </c>
      <c r="C45" s="12" t="str">
        <f t="shared" si="17"/>
        <v>0</v>
      </c>
      <c r="D45" s="12">
        <f t="shared" si="18"/>
        <v>19</v>
      </c>
      <c r="E45" s="12" t="str">
        <f t="shared" si="19"/>
        <v>922</v>
      </c>
      <c r="F45" s="19">
        <f t="shared" si="21"/>
        <v>81690</v>
      </c>
      <c r="G45" s="12" t="str">
        <f t="shared" si="22"/>
        <v>240</v>
      </c>
      <c r="H45" s="13">
        <v>928.6</v>
      </c>
      <c r="I45" s="13"/>
      <c r="J45" s="13"/>
    </row>
    <row r="46" spans="1:10" ht="30" customHeight="1" x14ac:dyDescent="0.2">
      <c r="A46" s="6" t="str">
        <f>[2]Table1!A68</f>
        <v xml:space="preserve">        Организация и содержание местзахоронения (кладбищ)</v>
      </c>
      <c r="B46" s="7" t="s">
        <v>21</v>
      </c>
      <c r="C46" s="7" t="s">
        <v>23</v>
      </c>
      <c r="D46" s="7">
        <v>21</v>
      </c>
      <c r="E46" s="7" t="s">
        <v>26</v>
      </c>
      <c r="F46" s="7">
        <v>81710</v>
      </c>
      <c r="G46" s="10" t="s">
        <v>0</v>
      </c>
      <c r="H46" s="9">
        <v>140273.95000000001</v>
      </c>
      <c r="I46" s="9">
        <v>58011</v>
      </c>
      <c r="J46" s="9">
        <v>60084</v>
      </c>
    </row>
    <row r="47" spans="1:10" ht="48.95" customHeight="1" x14ac:dyDescent="0.2">
      <c r="A47" s="11" t="str">
        <f>[2]Table1!A69</f>
        <v xml:space="preserve">          Закупка товаров, работ и услуг для обеспечения государственных (муниципальных) нужд</v>
      </c>
      <c r="B47" s="12" t="s">
        <v>21</v>
      </c>
      <c r="C47" s="12" t="s">
        <v>23</v>
      </c>
      <c r="D47" s="12">
        <v>21</v>
      </c>
      <c r="E47" s="12" t="s">
        <v>26</v>
      </c>
      <c r="F47" s="12">
        <v>81710</v>
      </c>
      <c r="G47" s="12" t="s">
        <v>33</v>
      </c>
      <c r="H47" s="13">
        <v>62760.85</v>
      </c>
      <c r="I47" s="13">
        <f t="shared" ref="I47:J47" si="23">I46</f>
        <v>58011</v>
      </c>
      <c r="J47" s="13">
        <f t="shared" si="23"/>
        <v>60084</v>
      </c>
    </row>
    <row r="48" spans="1:10" ht="47.25" customHeight="1" x14ac:dyDescent="0.2">
      <c r="A48" s="11" t="str">
        <f>[2]Table1!A70</f>
        <v xml:space="preserve">            Иные закупки товаров, работ и услуг для обеспечения государственных (муниципальных) нужд</v>
      </c>
      <c r="B48" s="12" t="s">
        <v>21</v>
      </c>
      <c r="C48" s="12" t="s">
        <v>23</v>
      </c>
      <c r="D48" s="12">
        <v>21</v>
      </c>
      <c r="E48" s="12" t="s">
        <v>26</v>
      </c>
      <c r="F48" s="12">
        <v>81710</v>
      </c>
      <c r="G48" s="12" t="s">
        <v>35</v>
      </c>
      <c r="H48" s="13">
        <v>62760.85</v>
      </c>
      <c r="I48" s="13">
        <f t="shared" ref="I48:J48" si="24">I46</f>
        <v>58011</v>
      </c>
      <c r="J48" s="13">
        <f t="shared" si="24"/>
        <v>60084</v>
      </c>
    </row>
    <row r="49" spans="1:10" ht="25.5" customHeight="1" x14ac:dyDescent="0.2">
      <c r="A49" s="11" t="str">
        <f>A25</f>
        <v>Иные бюджетные ассигнования</v>
      </c>
      <c r="B49" s="12" t="s">
        <v>21</v>
      </c>
      <c r="C49" s="12" t="s">
        <v>23</v>
      </c>
      <c r="D49" s="12">
        <v>21</v>
      </c>
      <c r="E49" s="12" t="s">
        <v>26</v>
      </c>
      <c r="F49" s="12">
        <v>81710</v>
      </c>
      <c r="G49" s="12">
        <v>800</v>
      </c>
      <c r="H49" s="13">
        <v>77513.100000000006</v>
      </c>
      <c r="I49" s="13"/>
      <c r="J49" s="13"/>
    </row>
    <row r="50" spans="1:10" ht="35.25" customHeight="1" x14ac:dyDescent="0.2">
      <c r="A50" s="11" t="str">
        <f>A26</f>
        <v>Уплата налогов, сборов и иных платежей</v>
      </c>
      <c r="B50" s="12" t="s">
        <v>21</v>
      </c>
      <c r="C50" s="12" t="s">
        <v>23</v>
      </c>
      <c r="D50" s="12">
        <v>21</v>
      </c>
      <c r="E50" s="12" t="s">
        <v>26</v>
      </c>
      <c r="F50" s="12">
        <v>81710</v>
      </c>
      <c r="G50" s="12">
        <v>850</v>
      </c>
      <c r="H50" s="13">
        <v>77513.100000000006</v>
      </c>
      <c r="I50" s="13"/>
      <c r="J50" s="13"/>
    </row>
    <row r="51" spans="1:10" ht="32.25" customHeight="1" x14ac:dyDescent="0.2">
      <c r="A51" s="6" t="s">
        <v>54</v>
      </c>
      <c r="B51" s="7" t="s">
        <v>21</v>
      </c>
      <c r="C51" s="7" t="s">
        <v>23</v>
      </c>
      <c r="D51" s="7" t="s">
        <v>55</v>
      </c>
      <c r="E51" s="8" t="s">
        <v>0</v>
      </c>
      <c r="F51" s="8" t="s">
        <v>0</v>
      </c>
      <c r="G51" s="8" t="s">
        <v>0</v>
      </c>
      <c r="H51" s="9">
        <f>$H$55</f>
        <v>516657.35</v>
      </c>
      <c r="I51" s="9"/>
      <c r="J51" s="9"/>
    </row>
    <row r="52" spans="1:10" ht="59.25" customHeight="1" x14ac:dyDescent="0.2">
      <c r="A52" s="6" t="s">
        <v>25</v>
      </c>
      <c r="B52" s="7" t="s">
        <v>21</v>
      </c>
      <c r="C52" s="7" t="s">
        <v>23</v>
      </c>
      <c r="D52" s="7" t="s">
        <v>55</v>
      </c>
      <c r="E52" s="7" t="s">
        <v>26</v>
      </c>
      <c r="F52" s="10" t="s">
        <v>0</v>
      </c>
      <c r="G52" s="10" t="s">
        <v>0</v>
      </c>
      <c r="H52" s="9">
        <f>$H$55</f>
        <v>516657.35</v>
      </c>
      <c r="I52" s="9"/>
      <c r="J52" s="9"/>
    </row>
    <row r="53" spans="1:10" ht="60" customHeight="1" x14ac:dyDescent="0.2">
      <c r="A53" s="11" t="s">
        <v>56</v>
      </c>
      <c r="B53" s="12" t="s">
        <v>21</v>
      </c>
      <c r="C53" s="12" t="s">
        <v>23</v>
      </c>
      <c r="D53" s="12" t="s">
        <v>55</v>
      </c>
      <c r="E53" s="12" t="s">
        <v>26</v>
      </c>
      <c r="F53" s="12" t="s">
        <v>57</v>
      </c>
      <c r="G53" s="8" t="s">
        <v>0</v>
      </c>
      <c r="H53" s="13">
        <f>$H$55</f>
        <v>516657.35</v>
      </c>
      <c r="I53" s="13"/>
      <c r="J53" s="13"/>
    </row>
    <row r="54" spans="1:10" ht="48.95" customHeight="1" x14ac:dyDescent="0.2">
      <c r="A54" s="11" t="s">
        <v>32</v>
      </c>
      <c r="B54" s="12" t="s">
        <v>21</v>
      </c>
      <c r="C54" s="12" t="s">
        <v>23</v>
      </c>
      <c r="D54" s="12" t="s">
        <v>55</v>
      </c>
      <c r="E54" s="12" t="s">
        <v>26</v>
      </c>
      <c r="F54" s="12" t="s">
        <v>57</v>
      </c>
      <c r="G54" s="12" t="s">
        <v>33</v>
      </c>
      <c r="H54" s="13">
        <f>$H$55</f>
        <v>516657.35</v>
      </c>
      <c r="I54" s="13"/>
      <c r="J54" s="13"/>
    </row>
    <row r="55" spans="1:10" ht="45" customHeight="1" x14ac:dyDescent="0.2">
      <c r="A55" s="11" t="s">
        <v>34</v>
      </c>
      <c r="B55" s="12" t="s">
        <v>21</v>
      </c>
      <c r="C55" s="12" t="s">
        <v>23</v>
      </c>
      <c r="D55" s="12" t="s">
        <v>55</v>
      </c>
      <c r="E55" s="12" t="s">
        <v>26</v>
      </c>
      <c r="F55" s="12" t="s">
        <v>57</v>
      </c>
      <c r="G55" s="12" t="s">
        <v>35</v>
      </c>
      <c r="H55" s="13">
        <v>516657.35</v>
      </c>
      <c r="I55" s="13"/>
      <c r="J55" s="13"/>
    </row>
    <row r="56" spans="1:10" ht="126" customHeight="1" x14ac:dyDescent="0.2">
      <c r="A56" s="6" t="s">
        <v>58</v>
      </c>
      <c r="B56" s="7" t="s">
        <v>21</v>
      </c>
      <c r="C56" s="7" t="s">
        <v>23</v>
      </c>
      <c r="D56" s="7" t="s">
        <v>59</v>
      </c>
      <c r="E56" s="8" t="s">
        <v>0</v>
      </c>
      <c r="F56" s="8" t="s">
        <v>0</v>
      </c>
      <c r="G56" s="8" t="s">
        <v>0</v>
      </c>
      <c r="H56" s="9">
        <v>600</v>
      </c>
      <c r="I56" s="9">
        <v>600</v>
      </c>
      <c r="J56" s="9">
        <v>600</v>
      </c>
    </row>
    <row r="57" spans="1:10" ht="60" customHeight="1" x14ac:dyDescent="0.2">
      <c r="A57" s="6" t="s">
        <v>25</v>
      </c>
      <c r="B57" s="7" t="s">
        <v>21</v>
      </c>
      <c r="C57" s="7" t="s">
        <v>23</v>
      </c>
      <c r="D57" s="7" t="s">
        <v>59</v>
      </c>
      <c r="E57" s="7" t="s">
        <v>26</v>
      </c>
      <c r="F57" s="10" t="s">
        <v>0</v>
      </c>
      <c r="G57" s="10" t="s">
        <v>0</v>
      </c>
      <c r="H57" s="9">
        <v>600</v>
      </c>
      <c r="I57" s="9">
        <v>600</v>
      </c>
      <c r="J57" s="9">
        <v>600</v>
      </c>
    </row>
    <row r="58" spans="1:10" ht="90" customHeight="1" x14ac:dyDescent="0.2">
      <c r="A58" s="11" t="s">
        <v>58</v>
      </c>
      <c r="B58" s="12" t="s">
        <v>21</v>
      </c>
      <c r="C58" s="12" t="s">
        <v>23</v>
      </c>
      <c r="D58" s="12" t="s">
        <v>59</v>
      </c>
      <c r="E58" s="12" t="s">
        <v>26</v>
      </c>
      <c r="F58" s="12" t="s">
        <v>60</v>
      </c>
      <c r="G58" s="8" t="s">
        <v>0</v>
      </c>
      <c r="H58" s="13">
        <v>600</v>
      </c>
      <c r="I58" s="13">
        <v>600</v>
      </c>
      <c r="J58" s="13">
        <v>600</v>
      </c>
    </row>
    <row r="59" spans="1:10" ht="15" customHeight="1" x14ac:dyDescent="0.2">
      <c r="A59" s="11" t="s">
        <v>61</v>
      </c>
      <c r="B59" s="12" t="s">
        <v>21</v>
      </c>
      <c r="C59" s="12" t="s">
        <v>23</v>
      </c>
      <c r="D59" s="12" t="s">
        <v>59</v>
      </c>
      <c r="E59" s="12" t="s">
        <v>26</v>
      </c>
      <c r="F59" s="12" t="s">
        <v>60</v>
      </c>
      <c r="G59" s="12" t="s">
        <v>62</v>
      </c>
      <c r="H59" s="13">
        <v>600</v>
      </c>
      <c r="I59" s="13">
        <v>600</v>
      </c>
      <c r="J59" s="13">
        <v>600</v>
      </c>
    </row>
    <row r="60" spans="1:10" ht="15" customHeight="1" x14ac:dyDescent="0.2">
      <c r="A60" s="11" t="s">
        <v>63</v>
      </c>
      <c r="B60" s="12" t="s">
        <v>21</v>
      </c>
      <c r="C60" s="12" t="s">
        <v>23</v>
      </c>
      <c r="D60" s="12" t="s">
        <v>59</v>
      </c>
      <c r="E60" s="12" t="s">
        <v>26</v>
      </c>
      <c r="F60" s="12" t="s">
        <v>60</v>
      </c>
      <c r="G60" s="12" t="s">
        <v>64</v>
      </c>
      <c r="H60" s="13">
        <v>600</v>
      </c>
      <c r="I60" s="13">
        <v>600</v>
      </c>
      <c r="J60" s="13">
        <v>600</v>
      </c>
    </row>
    <row r="61" spans="1:10" ht="18.75" customHeight="1" x14ac:dyDescent="0.2">
      <c r="A61" s="11" t="s">
        <v>86</v>
      </c>
      <c r="B61" s="7" t="s">
        <v>21</v>
      </c>
      <c r="C61" s="7" t="s">
        <v>23</v>
      </c>
      <c r="D61" s="7" t="s">
        <v>65</v>
      </c>
      <c r="E61" s="8" t="s">
        <v>0</v>
      </c>
      <c r="F61" s="8" t="s">
        <v>0</v>
      </c>
      <c r="G61" s="8" t="s">
        <v>0</v>
      </c>
      <c r="H61" s="9">
        <f>$H$65</f>
        <v>470818</v>
      </c>
      <c r="I61" s="9"/>
      <c r="J61" s="9"/>
    </row>
    <row r="62" spans="1:10" ht="57" customHeight="1" x14ac:dyDescent="0.2">
      <c r="A62" s="6" t="s">
        <v>25</v>
      </c>
      <c r="B62" s="7" t="s">
        <v>21</v>
      </c>
      <c r="C62" s="7" t="s">
        <v>23</v>
      </c>
      <c r="D62" s="7" t="s">
        <v>65</v>
      </c>
      <c r="E62" s="7" t="s">
        <v>26</v>
      </c>
      <c r="F62" s="10" t="s">
        <v>0</v>
      </c>
      <c r="G62" s="10" t="s">
        <v>0</v>
      </c>
      <c r="H62" s="9">
        <f>$H$65</f>
        <v>470818</v>
      </c>
      <c r="I62" s="9"/>
      <c r="J62" s="9"/>
    </row>
    <row r="63" spans="1:10" ht="24.75" customHeight="1" x14ac:dyDescent="0.2">
      <c r="A63" s="11" t="s">
        <v>86</v>
      </c>
      <c r="B63" s="12" t="s">
        <v>21</v>
      </c>
      <c r="C63" s="12" t="s">
        <v>23</v>
      </c>
      <c r="D63" s="12" t="s">
        <v>65</v>
      </c>
      <c r="E63" s="12" t="s">
        <v>26</v>
      </c>
      <c r="F63" s="12" t="s">
        <v>66</v>
      </c>
      <c r="G63" s="8" t="s">
        <v>0</v>
      </c>
      <c r="H63" s="13">
        <f>$H$65</f>
        <v>470818</v>
      </c>
      <c r="I63" s="13"/>
      <c r="J63" s="13"/>
    </row>
    <row r="64" spans="1:10" ht="48.95" customHeight="1" x14ac:dyDescent="0.2">
      <c r="A64" s="11" t="s">
        <v>32</v>
      </c>
      <c r="B64" s="12" t="s">
        <v>21</v>
      </c>
      <c r="C64" s="12" t="s">
        <v>23</v>
      </c>
      <c r="D64" s="12" t="s">
        <v>65</v>
      </c>
      <c r="E64" s="12" t="s">
        <v>26</v>
      </c>
      <c r="F64" s="12" t="s">
        <v>66</v>
      </c>
      <c r="G64" s="12" t="s">
        <v>33</v>
      </c>
      <c r="H64" s="13">
        <f>$H$65</f>
        <v>470818</v>
      </c>
      <c r="I64" s="13"/>
      <c r="J64" s="13"/>
    </row>
    <row r="65" spans="1:10" ht="45.75" customHeight="1" x14ac:dyDescent="0.2">
      <c r="A65" s="11" t="s">
        <v>34</v>
      </c>
      <c r="B65" s="12" t="s">
        <v>21</v>
      </c>
      <c r="C65" s="12" t="s">
        <v>23</v>
      </c>
      <c r="D65" s="12" t="s">
        <v>65</v>
      </c>
      <c r="E65" s="12" t="s">
        <v>26</v>
      </c>
      <c r="F65" s="12" t="s">
        <v>66</v>
      </c>
      <c r="G65" s="12" t="s">
        <v>35</v>
      </c>
      <c r="H65" s="13">
        <v>470818</v>
      </c>
      <c r="I65" s="13"/>
      <c r="J65" s="13"/>
    </row>
    <row r="66" spans="1:10" ht="32.25" customHeight="1" x14ac:dyDescent="0.2">
      <c r="A66" s="6" t="s">
        <v>87</v>
      </c>
      <c r="B66" s="7" t="s">
        <v>21</v>
      </c>
      <c r="C66" s="7" t="s">
        <v>23</v>
      </c>
      <c r="D66" s="7" t="s">
        <v>67</v>
      </c>
      <c r="E66" s="8" t="s">
        <v>0</v>
      </c>
      <c r="F66" s="8" t="s">
        <v>0</v>
      </c>
      <c r="G66" s="8" t="s">
        <v>0</v>
      </c>
      <c r="H66" s="9">
        <v>6000</v>
      </c>
      <c r="I66" s="9">
        <v>6000</v>
      </c>
      <c r="J66" s="9">
        <v>6000</v>
      </c>
    </row>
    <row r="67" spans="1:10" ht="64.5" customHeight="1" x14ac:dyDescent="0.2">
      <c r="A67" s="6" t="s">
        <v>25</v>
      </c>
      <c r="B67" s="7" t="s">
        <v>21</v>
      </c>
      <c r="C67" s="7" t="s">
        <v>23</v>
      </c>
      <c r="D67" s="7" t="s">
        <v>67</v>
      </c>
      <c r="E67" s="7" t="s">
        <v>26</v>
      </c>
      <c r="F67" s="10" t="s">
        <v>0</v>
      </c>
      <c r="G67" s="10" t="s">
        <v>0</v>
      </c>
      <c r="H67" s="9">
        <v>6000</v>
      </c>
      <c r="I67" s="9">
        <v>6000</v>
      </c>
      <c r="J67" s="9">
        <v>6000</v>
      </c>
    </row>
    <row r="68" spans="1:10" ht="32.25" customHeight="1" x14ac:dyDescent="0.2">
      <c r="A68" s="11" t="s">
        <v>87</v>
      </c>
      <c r="B68" s="12" t="s">
        <v>21</v>
      </c>
      <c r="C68" s="12" t="s">
        <v>23</v>
      </c>
      <c r="D68" s="12" t="s">
        <v>67</v>
      </c>
      <c r="E68" s="12" t="s">
        <v>26</v>
      </c>
      <c r="F68" s="12" t="s">
        <v>68</v>
      </c>
      <c r="G68" s="8" t="s">
        <v>0</v>
      </c>
      <c r="H68" s="13">
        <v>6000</v>
      </c>
      <c r="I68" s="13">
        <v>6000</v>
      </c>
      <c r="J68" s="13">
        <v>6000</v>
      </c>
    </row>
    <row r="69" spans="1:10" ht="15" customHeight="1" x14ac:dyDescent="0.2">
      <c r="A69" s="11" t="s">
        <v>39</v>
      </c>
      <c r="B69" s="12" t="s">
        <v>21</v>
      </c>
      <c r="C69" s="12" t="s">
        <v>23</v>
      </c>
      <c r="D69" s="12" t="s">
        <v>67</v>
      </c>
      <c r="E69" s="12" t="s">
        <v>26</v>
      </c>
      <c r="F69" s="12" t="s">
        <v>68</v>
      </c>
      <c r="G69" s="12" t="s">
        <v>40</v>
      </c>
      <c r="H69" s="13">
        <v>6000</v>
      </c>
      <c r="I69" s="13">
        <v>6000</v>
      </c>
      <c r="J69" s="13">
        <v>6000</v>
      </c>
    </row>
    <row r="70" spans="1:10" ht="32.25" customHeight="1" x14ac:dyDescent="0.2">
      <c r="A70" s="11" t="s">
        <v>41</v>
      </c>
      <c r="B70" s="12" t="s">
        <v>21</v>
      </c>
      <c r="C70" s="12" t="s">
        <v>23</v>
      </c>
      <c r="D70" s="12" t="s">
        <v>67</v>
      </c>
      <c r="E70" s="12" t="s">
        <v>26</v>
      </c>
      <c r="F70" s="12" t="s">
        <v>68</v>
      </c>
      <c r="G70" s="12" t="s">
        <v>42</v>
      </c>
      <c r="H70" s="13">
        <v>6000</v>
      </c>
      <c r="I70" s="13">
        <v>6000</v>
      </c>
      <c r="J70" s="13">
        <v>6000</v>
      </c>
    </row>
    <row r="71" spans="1:10" ht="106.5" customHeight="1" x14ac:dyDescent="0.2">
      <c r="A71" s="6" t="s">
        <v>69</v>
      </c>
      <c r="B71" s="7" t="s">
        <v>21</v>
      </c>
      <c r="C71" s="7" t="s">
        <v>23</v>
      </c>
      <c r="D71" s="7" t="s">
        <v>70</v>
      </c>
      <c r="E71" s="8" t="s">
        <v>0</v>
      </c>
      <c r="F71" s="8" t="s">
        <v>0</v>
      </c>
      <c r="G71" s="8" t="s">
        <v>0</v>
      </c>
      <c r="H71" s="9">
        <v>600</v>
      </c>
      <c r="I71" s="9">
        <v>600</v>
      </c>
      <c r="J71" s="9">
        <v>600</v>
      </c>
    </row>
    <row r="72" spans="1:10" ht="64.5" customHeight="1" x14ac:dyDescent="0.2">
      <c r="A72" s="6" t="s">
        <v>25</v>
      </c>
      <c r="B72" s="7" t="s">
        <v>21</v>
      </c>
      <c r="C72" s="7" t="s">
        <v>23</v>
      </c>
      <c r="D72" s="7" t="s">
        <v>70</v>
      </c>
      <c r="E72" s="7" t="s">
        <v>26</v>
      </c>
      <c r="F72" s="10" t="s">
        <v>0</v>
      </c>
      <c r="G72" s="10" t="s">
        <v>0</v>
      </c>
      <c r="H72" s="9">
        <v>600</v>
      </c>
      <c r="I72" s="9">
        <v>600</v>
      </c>
      <c r="J72" s="9">
        <v>600</v>
      </c>
    </row>
    <row r="73" spans="1:10" ht="82.5" customHeight="1" x14ac:dyDescent="0.2">
      <c r="A73" s="11" t="s">
        <v>69</v>
      </c>
      <c r="B73" s="12" t="s">
        <v>21</v>
      </c>
      <c r="C73" s="12" t="s">
        <v>23</v>
      </c>
      <c r="D73" s="12" t="s">
        <v>70</v>
      </c>
      <c r="E73" s="12" t="s">
        <v>26</v>
      </c>
      <c r="F73" s="12" t="s">
        <v>71</v>
      </c>
      <c r="G73" s="8" t="s">
        <v>0</v>
      </c>
      <c r="H73" s="13">
        <v>600</v>
      </c>
      <c r="I73" s="13">
        <v>600</v>
      </c>
      <c r="J73" s="13">
        <v>600</v>
      </c>
    </row>
    <row r="74" spans="1:10" ht="15" customHeight="1" x14ac:dyDescent="0.2">
      <c r="A74" s="11" t="s">
        <v>61</v>
      </c>
      <c r="B74" s="12" t="s">
        <v>21</v>
      </c>
      <c r="C74" s="12" t="s">
        <v>23</v>
      </c>
      <c r="D74" s="12" t="s">
        <v>70</v>
      </c>
      <c r="E74" s="12" t="s">
        <v>26</v>
      </c>
      <c r="F74" s="12" t="s">
        <v>71</v>
      </c>
      <c r="G74" s="12" t="s">
        <v>62</v>
      </c>
      <c r="H74" s="13">
        <v>600</v>
      </c>
      <c r="I74" s="13">
        <v>600</v>
      </c>
      <c r="J74" s="13">
        <v>600</v>
      </c>
    </row>
    <row r="75" spans="1:10" ht="15" customHeight="1" x14ac:dyDescent="0.2">
      <c r="A75" s="11" t="s">
        <v>63</v>
      </c>
      <c r="B75" s="12" t="s">
        <v>21</v>
      </c>
      <c r="C75" s="12" t="s">
        <v>23</v>
      </c>
      <c r="D75" s="12" t="s">
        <v>70</v>
      </c>
      <c r="E75" s="12" t="s">
        <v>26</v>
      </c>
      <c r="F75" s="12" t="s">
        <v>71</v>
      </c>
      <c r="G75" s="12" t="s">
        <v>64</v>
      </c>
      <c r="H75" s="13">
        <v>600</v>
      </c>
      <c r="I75" s="13">
        <v>600</v>
      </c>
      <c r="J75" s="13">
        <v>600</v>
      </c>
    </row>
    <row r="76" spans="1:10" ht="15" customHeight="1" x14ac:dyDescent="0.2">
      <c r="A76" s="6" t="s">
        <v>72</v>
      </c>
      <c r="B76" s="7" t="s">
        <v>70</v>
      </c>
      <c r="C76" s="8" t="s">
        <v>0</v>
      </c>
      <c r="D76" s="8" t="s">
        <v>0</v>
      </c>
      <c r="E76" s="8" t="s">
        <v>0</v>
      </c>
      <c r="F76" s="8" t="s">
        <v>0</v>
      </c>
      <c r="G76" s="8" t="s">
        <v>0</v>
      </c>
      <c r="H76" s="9">
        <v>855477.75</v>
      </c>
      <c r="I76" s="9">
        <v>695825</v>
      </c>
      <c r="J76" s="9">
        <v>775199</v>
      </c>
    </row>
    <row r="77" spans="1:10" ht="64.5" customHeight="1" x14ac:dyDescent="0.2">
      <c r="A77" s="6" t="s">
        <v>25</v>
      </c>
      <c r="B77" s="7" t="s">
        <v>70</v>
      </c>
      <c r="C77" s="7" t="s">
        <v>23</v>
      </c>
      <c r="D77" s="7" t="s">
        <v>73</v>
      </c>
      <c r="E77" s="7" t="s">
        <v>26</v>
      </c>
      <c r="F77" s="10" t="s">
        <v>0</v>
      </c>
      <c r="G77" s="10" t="s">
        <v>0</v>
      </c>
      <c r="H77" s="9">
        <v>855477.75</v>
      </c>
      <c r="I77" s="9">
        <v>695825</v>
      </c>
      <c r="J77" s="9">
        <v>775199</v>
      </c>
    </row>
    <row r="78" spans="1:10" ht="32.25" customHeight="1" x14ac:dyDescent="0.2">
      <c r="A78" s="11" t="s">
        <v>74</v>
      </c>
      <c r="B78" s="12" t="s">
        <v>70</v>
      </c>
      <c r="C78" s="12" t="s">
        <v>23</v>
      </c>
      <c r="D78" s="12" t="s">
        <v>73</v>
      </c>
      <c r="E78" s="12" t="s">
        <v>26</v>
      </c>
      <c r="F78" s="12" t="s">
        <v>75</v>
      </c>
      <c r="G78" s="8" t="s">
        <v>0</v>
      </c>
      <c r="H78" s="13">
        <f>$H$80</f>
        <v>841257.75</v>
      </c>
      <c r="I78" s="13">
        <f t="shared" ref="I78:J78" si="25">I80</f>
        <v>618579</v>
      </c>
      <c r="J78" s="13">
        <f t="shared" si="25"/>
        <v>618579</v>
      </c>
    </row>
    <row r="79" spans="1:10" ht="100.5" customHeight="1" x14ac:dyDescent="0.2">
      <c r="A79" s="11" t="s">
        <v>28</v>
      </c>
      <c r="B79" s="12" t="s">
        <v>70</v>
      </c>
      <c r="C79" s="12" t="s">
        <v>23</v>
      </c>
      <c r="D79" s="12" t="s">
        <v>73</v>
      </c>
      <c r="E79" s="12" t="s">
        <v>26</v>
      </c>
      <c r="F79" s="12" t="s">
        <v>75</v>
      </c>
      <c r="G79" s="12" t="s">
        <v>29</v>
      </c>
      <c r="H79" s="13">
        <f>$H$80</f>
        <v>841257.75</v>
      </c>
      <c r="I79" s="13">
        <f t="shared" ref="I79:J79" si="26">I80</f>
        <v>618579</v>
      </c>
      <c r="J79" s="13">
        <f t="shared" si="26"/>
        <v>618579</v>
      </c>
    </row>
    <row r="80" spans="1:10" ht="48.95" customHeight="1" x14ac:dyDescent="0.2">
      <c r="A80" s="11" t="s">
        <v>30</v>
      </c>
      <c r="B80" s="12" t="s">
        <v>70</v>
      </c>
      <c r="C80" s="12" t="s">
        <v>23</v>
      </c>
      <c r="D80" s="12" t="s">
        <v>73</v>
      </c>
      <c r="E80" s="12" t="s">
        <v>26</v>
      </c>
      <c r="F80" s="12" t="s">
        <v>75</v>
      </c>
      <c r="G80" s="12" t="s">
        <v>31</v>
      </c>
      <c r="H80" s="13">
        <f>[3]Документ!$M$11</f>
        <v>841257.75</v>
      </c>
      <c r="I80" s="13">
        <v>618579</v>
      </c>
      <c r="J80" s="13">
        <v>618579</v>
      </c>
    </row>
    <row r="81" spans="1:10" ht="33.75" customHeight="1" x14ac:dyDescent="0.2">
      <c r="A81" s="11" t="str">
        <f>[2]Table1!A25</f>
        <v>Организация и проведение выборов и референдумов</v>
      </c>
      <c r="B81" s="12" t="str">
        <f t="shared" ref="B81:B83" si="27">B84</f>
        <v>30</v>
      </c>
      <c r="C81" s="12" t="str">
        <f t="shared" ref="C81:D83" si="28">C85</f>
        <v>0</v>
      </c>
      <c r="D81" s="12" t="str">
        <f t="shared" si="28"/>
        <v>00</v>
      </c>
      <c r="E81" s="12" t="str">
        <f t="shared" ref="E81:E83" si="29">E86</f>
        <v>922</v>
      </c>
      <c r="F81" s="12">
        <v>80060</v>
      </c>
      <c r="G81" s="12"/>
      <c r="H81" s="13">
        <v>14220</v>
      </c>
      <c r="I81" s="13"/>
      <c r="J81" s="13"/>
    </row>
    <row r="82" spans="1:10" ht="33" customHeight="1" x14ac:dyDescent="0.2">
      <c r="A82" s="11" t="str">
        <f>[2]Table1!A26</f>
        <v>Иные бюджетные ассигнования</v>
      </c>
      <c r="B82" s="12" t="str">
        <f t="shared" si="27"/>
        <v>30</v>
      </c>
      <c r="C82" s="12" t="str">
        <f t="shared" si="28"/>
        <v>0</v>
      </c>
      <c r="D82" s="12" t="str">
        <f t="shared" si="28"/>
        <v>00</v>
      </c>
      <c r="E82" s="12" t="str">
        <f t="shared" si="29"/>
        <v>922</v>
      </c>
      <c r="F82" s="12">
        <v>80060</v>
      </c>
      <c r="G82" s="12">
        <v>800</v>
      </c>
      <c r="H82" s="13">
        <v>14220</v>
      </c>
      <c r="I82" s="13"/>
      <c r="J82" s="13"/>
    </row>
    <row r="83" spans="1:10" ht="29.25" customHeight="1" x14ac:dyDescent="0.2">
      <c r="A83" s="11" t="str">
        <f>[2]Table1!A27</f>
        <v>Специальные расходы</v>
      </c>
      <c r="B83" s="12" t="str">
        <f t="shared" si="27"/>
        <v>30</v>
      </c>
      <c r="C83" s="12" t="str">
        <f t="shared" si="28"/>
        <v>0</v>
      </c>
      <c r="D83" s="12" t="str">
        <f t="shared" si="28"/>
        <v>00</v>
      </c>
      <c r="E83" s="12" t="str">
        <f t="shared" si="29"/>
        <v>922</v>
      </c>
      <c r="F83" s="12">
        <v>80060</v>
      </c>
      <c r="G83" s="12">
        <v>880</v>
      </c>
      <c r="H83" s="13">
        <v>14220</v>
      </c>
      <c r="I83" s="13"/>
      <c r="J83" s="13"/>
    </row>
    <row r="84" spans="1:10" ht="15.2" customHeight="1" x14ac:dyDescent="0.2">
      <c r="A84" s="11" t="s">
        <v>76</v>
      </c>
      <c r="B84" s="12" t="s">
        <v>70</v>
      </c>
      <c r="C84" s="12" t="s">
        <v>23</v>
      </c>
      <c r="D84" s="12" t="s">
        <v>73</v>
      </c>
      <c r="E84" s="12" t="s">
        <v>26</v>
      </c>
      <c r="F84" s="12" t="s">
        <v>77</v>
      </c>
      <c r="G84" s="8" t="s">
        <v>0</v>
      </c>
      <c r="H84" s="13"/>
      <c r="I84" s="13">
        <f t="shared" ref="I84:J84" si="30">I86</f>
        <v>75246</v>
      </c>
      <c r="J84" s="13">
        <f t="shared" si="30"/>
        <v>154620</v>
      </c>
    </row>
    <row r="85" spans="1:10" ht="15" customHeight="1" x14ac:dyDescent="0.2">
      <c r="A85" s="11" t="s">
        <v>39</v>
      </c>
      <c r="B85" s="12" t="s">
        <v>70</v>
      </c>
      <c r="C85" s="12" t="s">
        <v>23</v>
      </c>
      <c r="D85" s="12" t="s">
        <v>73</v>
      </c>
      <c r="E85" s="12" t="s">
        <v>26</v>
      </c>
      <c r="F85" s="12" t="s">
        <v>77</v>
      </c>
      <c r="G85" s="12" t="s">
        <v>40</v>
      </c>
      <c r="H85" s="13"/>
      <c r="I85" s="13">
        <f t="shared" ref="I85:J85" si="31">I86</f>
        <v>75246</v>
      </c>
      <c r="J85" s="13">
        <f t="shared" si="31"/>
        <v>154620</v>
      </c>
    </row>
    <row r="86" spans="1:10" ht="15" customHeight="1" x14ac:dyDescent="0.2">
      <c r="A86" s="11" t="s">
        <v>78</v>
      </c>
      <c r="B86" s="12" t="s">
        <v>70</v>
      </c>
      <c r="C86" s="12" t="s">
        <v>23</v>
      </c>
      <c r="D86" s="12" t="s">
        <v>73</v>
      </c>
      <c r="E86" s="12" t="s">
        <v>26</v>
      </c>
      <c r="F86" s="12" t="s">
        <v>77</v>
      </c>
      <c r="G86" s="12" t="s">
        <v>79</v>
      </c>
      <c r="H86" s="13"/>
      <c r="I86" s="13">
        <v>75246</v>
      </c>
      <c r="J86" s="13">
        <v>154620</v>
      </c>
    </row>
    <row r="87" spans="1:10" ht="32.25" customHeight="1" x14ac:dyDescent="0.2">
      <c r="A87" s="11" t="s">
        <v>80</v>
      </c>
      <c r="B87" s="12" t="s">
        <v>70</v>
      </c>
      <c r="C87" s="12" t="s">
        <v>23</v>
      </c>
      <c r="D87" s="12" t="s">
        <v>73</v>
      </c>
      <c r="E87" s="12" t="s">
        <v>26</v>
      </c>
      <c r="F87" s="12" t="s">
        <v>81</v>
      </c>
      <c r="G87" s="8" t="s">
        <v>0</v>
      </c>
      <c r="H87" s="13">
        <v>0</v>
      </c>
      <c r="I87" s="13">
        <v>2000</v>
      </c>
      <c r="J87" s="13">
        <v>2000</v>
      </c>
    </row>
    <row r="88" spans="1:10" ht="15" customHeight="1" x14ac:dyDescent="0.2">
      <c r="A88" s="11" t="s">
        <v>39</v>
      </c>
      <c r="B88" s="12" t="s">
        <v>70</v>
      </c>
      <c r="C88" s="12" t="s">
        <v>23</v>
      </c>
      <c r="D88" s="12" t="s">
        <v>73</v>
      </c>
      <c r="E88" s="12" t="s">
        <v>26</v>
      </c>
      <c r="F88" s="12" t="s">
        <v>81</v>
      </c>
      <c r="G88" s="12" t="s">
        <v>40</v>
      </c>
      <c r="H88" s="13">
        <v>0</v>
      </c>
      <c r="I88" s="13">
        <v>2000</v>
      </c>
      <c r="J88" s="13">
        <v>2000</v>
      </c>
    </row>
    <row r="89" spans="1:10" ht="15" customHeight="1" x14ac:dyDescent="0.2">
      <c r="A89" s="11" t="s">
        <v>78</v>
      </c>
      <c r="B89" s="12" t="s">
        <v>70</v>
      </c>
      <c r="C89" s="12" t="s">
        <v>23</v>
      </c>
      <c r="D89" s="12" t="s">
        <v>73</v>
      </c>
      <c r="E89" s="12" t="s">
        <v>26</v>
      </c>
      <c r="F89" s="12" t="s">
        <v>81</v>
      </c>
      <c r="G89" s="12" t="s">
        <v>79</v>
      </c>
      <c r="H89" s="13">
        <v>0</v>
      </c>
      <c r="I89" s="13">
        <v>2000</v>
      </c>
      <c r="J89" s="13">
        <v>2000</v>
      </c>
    </row>
    <row r="90" spans="1:10" ht="15" customHeight="1" x14ac:dyDescent="0.2">
      <c r="A90" s="23" t="s">
        <v>82</v>
      </c>
      <c r="B90" s="23"/>
      <c r="C90" s="23"/>
      <c r="D90" s="23"/>
      <c r="E90" s="23"/>
      <c r="F90" s="23"/>
      <c r="G90" s="23"/>
      <c r="H90" s="9">
        <f>H76+H10</f>
        <v>8146485.2399999993</v>
      </c>
      <c r="I90" s="9">
        <f t="shared" ref="I90:J90" si="32">I76+I10</f>
        <v>6351303.5499999998</v>
      </c>
      <c r="J90" s="9">
        <f t="shared" si="32"/>
        <v>6466767.4500000002</v>
      </c>
    </row>
    <row r="92" spans="1:10" x14ac:dyDescent="0.2">
      <c r="H92" s="3">
        <v>6772435.79</v>
      </c>
      <c r="I92" s="3">
        <v>6351303.5499999998</v>
      </c>
      <c r="J92" s="3">
        <v>6466767.4500000002</v>
      </c>
    </row>
    <row r="94" spans="1:10" x14ac:dyDescent="0.2">
      <c r="H94" s="14">
        <f>H90-H92</f>
        <v>1374049.4499999993</v>
      </c>
      <c r="I94" s="14">
        <f t="shared" ref="I94:J94" si="33">I90-I92</f>
        <v>0</v>
      </c>
      <c r="J94" s="14">
        <f t="shared" si="33"/>
        <v>0</v>
      </c>
    </row>
  </sheetData>
  <mergeCells count="7">
    <mergeCell ref="I1:J1"/>
    <mergeCell ref="A6:J6"/>
    <mergeCell ref="A7:J7"/>
    <mergeCell ref="A90:G90"/>
    <mergeCell ref="G3:J3"/>
    <mergeCell ref="G4:J4"/>
    <mergeCell ref="G5:J5"/>
  </mergeCells>
  <pageMargins left="0.19685039370078741" right="0" top="0" bottom="0" header="0" footer="0"/>
  <pageSetup paperSize="9" scale="75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2024-12-02T11:07:03Z</dcterms:modified>
</cp:coreProperties>
</file>