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6C0D6B9A-A326-4F3E-9222-1265AE7D9EE7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Print_Area" localSheetId="0">Table1!$A$1:$I$88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9" i="1" l="1"/>
  <c r="G15" i="1"/>
  <c r="A70" i="1" l="1"/>
  <c r="A68" i="1"/>
  <c r="A66" i="1"/>
  <c r="A67" i="1"/>
  <c r="A65" i="1"/>
  <c r="B69" i="1" l="1"/>
  <c r="C69" i="1"/>
  <c r="C70" i="1" s="1"/>
  <c r="D69" i="1"/>
  <c r="E69" i="1"/>
  <c r="B70" i="1"/>
  <c r="D70" i="1"/>
  <c r="E70" i="1"/>
  <c r="F69" i="1"/>
  <c r="F70" i="1"/>
  <c r="B68" i="1"/>
  <c r="C68" i="1"/>
  <c r="D68" i="1"/>
  <c r="E68" i="1"/>
  <c r="A69" i="1"/>
  <c r="G21" i="1"/>
  <c r="G58" i="1" l="1"/>
  <c r="A71" i="1"/>
  <c r="A72" i="1"/>
  <c r="I47" i="1" l="1"/>
  <c r="I46" i="1" s="1"/>
  <c r="I45" i="1" s="1"/>
  <c r="H47" i="1"/>
  <c r="H46" i="1" s="1"/>
  <c r="H45" i="1" s="1"/>
  <c r="G47" i="1"/>
  <c r="G46" i="1" s="1"/>
  <c r="G45" i="1" s="1"/>
  <c r="I19" i="1"/>
  <c r="H19" i="1"/>
  <c r="I15" i="1"/>
  <c r="H15" i="1"/>
  <c r="A26" i="1" l="1"/>
  <c r="E27" i="1"/>
  <c r="E26" i="1"/>
  <c r="B24" i="1"/>
  <c r="B25" i="1" s="1"/>
  <c r="B26" i="1" s="1"/>
  <c r="B27" i="1" s="1"/>
  <c r="C24" i="1"/>
  <c r="C25" i="1" s="1"/>
  <c r="C26" i="1" s="1"/>
  <c r="C27" i="1" s="1"/>
  <c r="D27" i="1"/>
  <c r="G66" i="1"/>
  <c r="H66" i="1"/>
  <c r="I66" i="1"/>
  <c r="H65" i="1"/>
  <c r="H58" i="1" s="1"/>
  <c r="H57" i="1" s="1"/>
  <c r="I65" i="1"/>
  <c r="F66" i="1"/>
  <c r="F67" i="1"/>
  <c r="B65" i="1"/>
  <c r="C65" i="1"/>
  <c r="D65" i="1"/>
  <c r="B66" i="1"/>
  <c r="C66" i="1"/>
  <c r="D66" i="1"/>
  <c r="B67" i="1"/>
  <c r="C67" i="1"/>
  <c r="D67" i="1"/>
  <c r="G54" i="1"/>
  <c r="G53" i="1" s="1"/>
  <c r="H54" i="1"/>
  <c r="H53" i="1" s="1"/>
  <c r="I54" i="1"/>
  <c r="I52" i="1" s="1"/>
  <c r="G55" i="1"/>
  <c r="H55" i="1"/>
  <c r="I55" i="1"/>
  <c r="G73" i="1"/>
  <c r="G74" i="1"/>
  <c r="H43" i="1"/>
  <c r="I43" i="1"/>
  <c r="G82" i="1"/>
  <c r="H82" i="1"/>
  <c r="I82" i="1"/>
  <c r="G83" i="1"/>
  <c r="H83" i="1"/>
  <c r="I83" i="1"/>
  <c r="G84" i="1"/>
  <c r="H84" i="1"/>
  <c r="I84" i="1"/>
  <c r="G85" i="1"/>
  <c r="H85" i="1"/>
  <c r="I85" i="1"/>
  <c r="G33" i="1"/>
  <c r="H33" i="1"/>
  <c r="I33" i="1"/>
  <c r="G34" i="1"/>
  <c r="H34" i="1"/>
  <c r="I34" i="1"/>
  <c r="I30" i="1"/>
  <c r="H31" i="1"/>
  <c r="H29" i="1" s="1"/>
  <c r="I31" i="1"/>
  <c r="I29" i="1" s="1"/>
  <c r="G20" i="1"/>
  <c r="H20" i="1"/>
  <c r="I20" i="1"/>
  <c r="G18" i="1"/>
  <c r="H18" i="1"/>
  <c r="I18" i="1"/>
  <c r="I17" i="1" s="1"/>
  <c r="I16" i="1" s="1"/>
  <c r="G12" i="1"/>
  <c r="H12" i="1"/>
  <c r="I12" i="1"/>
  <c r="G13" i="1"/>
  <c r="H13" i="1"/>
  <c r="I13" i="1"/>
  <c r="G14" i="1"/>
  <c r="H14" i="1"/>
  <c r="I14" i="1"/>
  <c r="I28" i="1" l="1"/>
  <c r="G57" i="1"/>
  <c r="H17" i="1"/>
  <c r="H16" i="1" s="1"/>
  <c r="H30" i="1"/>
  <c r="H28" i="1"/>
  <c r="I53" i="1"/>
  <c r="H52" i="1"/>
  <c r="G17" i="1"/>
  <c r="G16" i="1" s="1"/>
  <c r="G11" i="1" s="1"/>
  <c r="G52" i="1"/>
  <c r="I42" i="1"/>
  <c r="I32" i="1" s="1"/>
  <c r="I11" i="1" s="1"/>
  <c r="I10" i="1" s="1"/>
  <c r="I87" i="1" s="1"/>
  <c r="I91" i="1" s="1"/>
  <c r="H42" i="1"/>
  <c r="H32" i="1" s="1"/>
  <c r="G10" i="1" l="1"/>
  <c r="G87" i="1" s="1"/>
  <c r="G91" i="1" s="1"/>
  <c r="H11" i="1"/>
  <c r="H10" i="1" s="1"/>
  <c r="H87" i="1" s="1"/>
  <c r="H91" i="1" s="1"/>
</calcChain>
</file>

<file path=xl/sharedStrings.xml><?xml version="1.0" encoding="utf-8"?>
<sst xmlns="http://schemas.openxmlformats.org/spreadsheetml/2006/main" count="435" uniqueCount="106">
  <si>
    <t/>
  </si>
  <si>
    <t>рублей</t>
  </si>
  <si>
    <t>Наименование</t>
  </si>
  <si>
    <t>ГРБС</t>
  </si>
  <si>
    <t>Рз</t>
  </si>
  <si>
    <t>Пр</t>
  </si>
  <si>
    <t>ЦСР</t>
  </si>
  <si>
    <t>ВР</t>
  </si>
  <si>
    <t>2024 год</t>
  </si>
  <si>
    <t>2025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</si>
  <si>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</si>
  <si>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</si>
  <si>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</si>
  <si>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</si>
  <si>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</si>
  <si>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</si>
  <si>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</si>
  <si>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</si>
  <si>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</si>
  <si>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ВОРОБЕЙНСКАЯ СЕЛЬСКАЯ АДМИНИСТРАЦИЯ ЖИРЯТИНСКОГО РАЙОНА БРЯНСКОЙ ОБЛАСТИ</t>
  </si>
  <si>
    <t>922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</si>
  <si>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</si>
  <si>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</si>
  <si>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</si>
  <si>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</si>
  <si>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Обеспечение деятельности главы муниципального образования</t>
  </si>
  <si>
    <t>30 0 00 80010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</si>
  <si>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</si>
  <si>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</si>
  <si>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</si>
  <si>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</si>
  <si>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04</t>
  </si>
  <si>
    <t>Руководство и управление в сфере установленных функций органов местного самоуправления</t>
  </si>
  <si>
    <t>22 4 12 80040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</si>
  <si>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</si>
  <si>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</si>
  <si>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</si>
  <si>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</si>
  <si>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</si>
  <si>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</si>
  <si>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</si>
  <si>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</si>
  <si>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Резервные фонды</t>
  </si>
  <si>
    <t>11</t>
  </si>
  <si>
    <t>Резервный фонд местной администрации</t>
  </si>
  <si>
    <t>30 0 00 83030</t>
  </si>
  <si>
    <t>Резервные средства</t>
  </si>
  <si>
    <t>870</t>
  </si>
  <si>
    <t>Другие общегосударственные вопросы</t>
  </si>
  <si>
    <t>13</t>
  </si>
  <si>
    <t>Эксплуатация и содержание имущества казны муниципального образования</t>
  </si>
  <si>
    <t>22 4 15 80920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</si>
  <si>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</t>
  </si>
  <si>
    <t>22 4 26 84400</t>
  </si>
  <si>
    <t>Межбюджетные трансферты</t>
  </si>
  <si>
    <t>500</t>
  </si>
  <si>
    <t>Иные межбюджетные трансферты</t>
  </si>
  <si>
    <t>540</t>
  </si>
  <si>
    <t>22 4 29 81410</t>
  </si>
  <si>
    <t>Условно утвержденные расходы</t>
  </si>
  <si>
    <t>30 0 00 80080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</si>
  <si>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</si>
  <si>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</si>
  <si>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</si>
  <si>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</si>
  <si>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22 4 11 51180</t>
  </si>
  <si>
    <t>Национальная экономика</t>
  </si>
  <si>
    <t>Дорожное хозяйство (дорожные фонды)</t>
  </si>
  <si>
    <t>09</t>
  </si>
  <si>
    <t>Развитие и совершенствование сети автомобильных дорог местного значения</t>
  </si>
  <si>
    <t>22 4 18 81600</t>
  </si>
  <si>
    <t>Жилищно-коммунальное хозяйство</t>
  </si>
  <si>
    <t>05</t>
  </si>
  <si>
    <t>Благоустройство</t>
  </si>
  <si>
    <t>Организация и обеспечение освещения улиц</t>
  </si>
  <si>
    <t>22 4 19 81690</t>
  </si>
  <si>
    <t>Организация и содержание местзахоронения (кладбищ)</t>
  </si>
  <si>
    <t>22 4 21 81710</t>
  </si>
  <si>
    <t>Реализация федеральной целевой программы "Увековечение памяти погибших при защите Отечества на 2019-2024 годы"</t>
  </si>
  <si>
    <t>22 4 21 L2990</t>
  </si>
  <si>
    <t>22 4 27 S5871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</si>
  <si>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t>
  </si>
  <si>
    <t>22 4 30 84330</t>
  </si>
  <si>
    <t>Социальная политика</t>
  </si>
  <si>
    <t>10</t>
  </si>
  <si>
    <t>Пенсионное обеспечение</t>
  </si>
  <si>
    <t>Выплата муниципальных пенсий (доплат к государственным пенсиям)</t>
  </si>
  <si>
    <t>22 4 17 82450</t>
  </si>
  <si>
    <t>Социальное обеспечение и иные выплаты населению</t>
  </si>
  <si>
    <t>300</t>
  </si>
  <si>
    <t>ИТОГО:</t>
  </si>
  <si>
    <t>к решению Воробейнского сельского Совета народных депутатов</t>
  </si>
  <si>
    <t>Публичные нормативные социальные выплаты гражданам</t>
  </si>
  <si>
    <t>ПРИЛОЖЕНИЕ 4</t>
  </si>
  <si>
    <t xml:space="preserve">Реализация инициативных проектов </t>
  </si>
  <si>
    <t>Членские взносы некоммерческим организациям</t>
  </si>
  <si>
    <t>" О бюджете Воробейнского сельского поселения Жирятинского муниципального района Брянской области на 2024 год и на плановый период 2025 и 2026 годов"</t>
  </si>
  <si>
    <t>Ведомственная структура расходов бюджета Воробейнского сельского поселенияЖирятинского муниципального района Брянской области  на 2024 год и на плановый период 2025 и 2026 годов</t>
  </si>
  <si>
    <t>2026 год</t>
  </si>
  <si>
    <t>07</t>
  </si>
  <si>
    <t>Специальные расходы</t>
  </si>
  <si>
    <t>Обеспечение проведение выборов и референдумов</t>
  </si>
  <si>
    <t>Организация и проведение выборов и референдумов</t>
  </si>
  <si>
    <t>Функционирование Правительства Российской Федерации, высших исполнительных органов  субъектов Российской Федерации, местных администраций</t>
  </si>
  <si>
    <t>от "15 " декабря 2023г. № 4-140</t>
  </si>
  <si>
    <t>2242181710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</si>
</sst>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FFFF9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top" wrapText="1"/>
    </xf>
    <xf numFmtId="4" fontId="7" fillId="2" borderId="1">
      <alignment horizontal="right" vertical="top" shrinkToFit="1"/>
    </xf>
  </cellStyleXfs>
  <cellXfs count="26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Alignment="1">
      <alignment vertical="top" wrapText="1"/>
    </xf>
    <xf numFmtId="0" fontId="6" fillId="0" borderId="1" xfId="1" applyNumberFormat="1" applyFont="1" applyFill="1" applyAlignment="1">
      <alignment horizontal="left" vertical="center" wrapText="1" shrinkToFit="1"/>
    </xf>
    <xf numFmtId="0" fontId="6" fillId="0" borderId="1" xfId="1" applyNumberFormat="1" applyFont="1" applyFill="1" applyAlignment="1">
      <alignment horizontal="left" vertical="top" wrapText="1" shrinkToFi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justify" vertical="center" wrapText="1"/>
    </xf>
  </cellXfs>
  <cellStyles count="2">
    <cellStyle name="xl36" xfId="1" xr:uid="{4DEF55FE-0DF9-49C3-BE0B-BBB2C5D68464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Keysystems/Budget/ReportManager/&#1042;&#1072;&#1088;&#1080;&#1072;&#1085;&#1090;%20(&#1085;&#1086;&#1074;&#1099;&#1081;%20&#1086;&#1090;%2004.12.2017%2014_35_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Keysystems/Budget/ReportManager/&#1042;&#1072;&#1088;&#1080;&#1072;&#1085;&#1090;%20(&#1085;&#1086;&#1074;&#1099;&#1081;%20&#1086;&#1090;%2004.12.2017%2014_35_23)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"/>
    </sheetNames>
    <sheetDataSet>
      <sheetData sheetId="0">
        <row r="31">
          <cell r="M31">
            <v>180701.28</v>
          </cell>
        </row>
        <row r="113">
          <cell r="A113" t="str">
            <v xml:space="preserve">        Организация и обеспечение освещения улиц</v>
          </cell>
        </row>
        <row r="119">
          <cell r="A119" t="str">
            <v xml:space="preserve">        Организация и содержание местзахоронения (кладбищ)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кумент"/>
    </sheetNames>
    <sheetDataSet>
      <sheetData sheetId="0">
        <row r="11">
          <cell r="M11">
            <v>841257.75</v>
          </cell>
        </row>
        <row r="21">
          <cell r="M21">
            <v>2071894.7</v>
          </cell>
        </row>
        <row r="115">
          <cell r="A115" t="str">
            <v xml:space="preserve">            Иные закупки товаров, работ и услуг для обеспечения государственных (муниципальных) нужд</v>
          </cell>
        </row>
        <row r="116">
          <cell r="A116" t="str">
            <v xml:space="preserve">              Закупка энергетических ресурсов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1"/>
  <sheetViews>
    <sheetView tabSelected="1" view="pageBreakPreview" topLeftCell="A7" zoomScaleNormal="100" zoomScaleSheetLayoutView="100" workbookViewId="0">
      <selection activeCell="G19" sqref="G19"/>
    </sheetView>
  </sheetViews>
  <sheetFormatPr defaultRowHeight="12.75" x14ac:dyDescent="0.2"/>
  <cols>
    <col min="1" max="1" width="40.1640625" style="3" customWidth="1"/>
    <col min="2" max="2" width="8.83203125" style="3" customWidth="1"/>
    <col min="3" max="3" width="6.1640625" style="3" customWidth="1"/>
    <col min="4" max="4" width="6.33203125" style="3" customWidth="1"/>
    <col min="5" max="5" width="20" style="3" customWidth="1"/>
    <col min="6" max="6" width="9" style="3" customWidth="1"/>
    <col min="7" max="7" width="20" style="3" customWidth="1"/>
    <col min="8" max="8" width="18" style="3" customWidth="1"/>
    <col min="9" max="9" width="17.1640625" style="3" customWidth="1"/>
    <col min="10" max="16384" width="9.33203125" style="3"/>
  </cols>
  <sheetData>
    <row r="1" spans="1:9" ht="13.7" customHeight="1" x14ac:dyDescent="0.2">
      <c r="A1" s="1" t="s">
        <v>0</v>
      </c>
      <c r="B1" s="1" t="s">
        <v>0</v>
      </c>
      <c r="C1" s="1" t="s">
        <v>0</v>
      </c>
      <c r="D1" s="2" t="s">
        <v>0</v>
      </c>
      <c r="E1" s="2" t="s">
        <v>0</v>
      </c>
      <c r="F1" s="2" t="s">
        <v>0</v>
      </c>
      <c r="G1" s="20" t="s">
        <v>0</v>
      </c>
      <c r="H1" s="20"/>
      <c r="I1" s="20"/>
    </row>
    <row r="2" spans="1:9" ht="13.7" customHeight="1" x14ac:dyDescent="0.2">
      <c r="A2" s="1"/>
      <c r="B2" s="1"/>
      <c r="C2" s="1"/>
      <c r="D2" s="2"/>
      <c r="E2" s="2"/>
      <c r="F2" s="2"/>
      <c r="G2" s="2"/>
      <c r="H2" s="2"/>
      <c r="I2" s="4" t="s">
        <v>93</v>
      </c>
    </row>
    <row r="3" spans="1:9" ht="13.7" customHeight="1" x14ac:dyDescent="0.2">
      <c r="A3" s="1"/>
      <c r="B3" s="1"/>
      <c r="C3" s="1"/>
      <c r="D3" s="2"/>
      <c r="E3" s="2"/>
      <c r="F3" s="24" t="s">
        <v>91</v>
      </c>
      <c r="G3" s="24"/>
      <c r="H3" s="24"/>
      <c r="I3" s="24"/>
    </row>
    <row r="4" spans="1:9" ht="13.7" customHeight="1" x14ac:dyDescent="0.2">
      <c r="A4" s="1"/>
      <c r="B4" s="1"/>
      <c r="C4" s="1"/>
      <c r="D4" s="2"/>
      <c r="E4" s="2"/>
      <c r="F4" s="24" t="s">
        <v>104</v>
      </c>
      <c r="G4" s="24"/>
      <c r="H4" s="24"/>
      <c r="I4" s="2"/>
    </row>
    <row r="5" spans="1:9" ht="45.75" customHeight="1" x14ac:dyDescent="0.2">
      <c r="A5" s="1"/>
      <c r="B5" s="1"/>
      <c r="C5" s="1"/>
      <c r="D5" s="2"/>
      <c r="E5" s="2"/>
      <c r="F5" s="25" t="s">
        <v>96</v>
      </c>
      <c r="G5" s="25"/>
      <c r="H5" s="25"/>
      <c r="I5" s="25"/>
    </row>
    <row r="6" spans="1:9" ht="36.75" customHeight="1" x14ac:dyDescent="0.2">
      <c r="A6" s="21" t="s">
        <v>97</v>
      </c>
      <c r="B6" s="21"/>
      <c r="C6" s="21"/>
      <c r="D6" s="21"/>
      <c r="E6" s="21"/>
      <c r="F6" s="21"/>
      <c r="G6" s="21"/>
      <c r="H6" s="21"/>
      <c r="I6" s="21"/>
    </row>
    <row r="7" spans="1:9" ht="15" customHeight="1" x14ac:dyDescent="0.2">
      <c r="A7" s="22" t="s">
        <v>1</v>
      </c>
      <c r="B7" s="22"/>
      <c r="C7" s="22"/>
      <c r="D7" s="22"/>
      <c r="E7" s="22"/>
      <c r="F7" s="22"/>
      <c r="G7" s="22"/>
      <c r="H7" s="22"/>
      <c r="I7" s="22"/>
    </row>
    <row r="8" spans="1:9" ht="28.15" customHeight="1" x14ac:dyDescent="0.2">
      <c r="A8" s="5" t="s">
        <v>2</v>
      </c>
      <c r="B8" s="5" t="s">
        <v>3</v>
      </c>
      <c r="C8" s="5" t="s">
        <v>4</v>
      </c>
      <c r="D8" s="5" t="s">
        <v>5</v>
      </c>
      <c r="E8" s="5" t="s">
        <v>6</v>
      </c>
      <c r="F8" s="5" t="s">
        <v>7</v>
      </c>
      <c r="G8" s="5" t="s">
        <v>8</v>
      </c>
      <c r="H8" s="5" t="s">
        <v>9</v>
      </c>
      <c r="I8" s="5" t="s">
        <v>98</v>
      </c>
    </row>
    <row r="9" spans="1:9" ht="14.45" customHeight="1" x14ac:dyDescent="0.2">
      <c r="A9" s="5" t="s">
        <v>10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15</v>
      </c>
      <c r="G9" s="5" t="s">
        <v>16</v>
      </c>
      <c r="H9" s="5" t="s">
        <v>17</v>
      </c>
      <c r="I9" s="5" t="s">
        <v>18</v>
      </c>
    </row>
    <row r="10" spans="1:9" ht="54.75" customHeight="1" x14ac:dyDescent="0.2">
      <c r="A10" s="6" t="s">
        <v>19</v>
      </c>
      <c r="B10" s="7" t="s">
        <v>20</v>
      </c>
      <c r="C10" s="7" t="s">
        <v>0</v>
      </c>
      <c r="D10" s="7" t="s">
        <v>0</v>
      </c>
      <c r="E10" s="8" t="s">
        <v>0</v>
      </c>
      <c r="F10" s="8" t="s">
        <v>0</v>
      </c>
      <c r="G10" s="9">
        <f>G11+G45+G52+G57+G82</f>
        <v>8146485.2400000002</v>
      </c>
      <c r="H10" s="9">
        <f>H11+H45+H52+H57+H82</f>
        <v>6607014</v>
      </c>
      <c r="I10" s="9">
        <f>I11+I45+I52+I57+I82</f>
        <v>6722477.9000000004</v>
      </c>
    </row>
    <row r="11" spans="1:9" ht="15" customHeight="1" x14ac:dyDescent="0.2">
      <c r="A11" s="10" t="s">
        <v>21</v>
      </c>
      <c r="B11" s="5" t="s">
        <v>20</v>
      </c>
      <c r="C11" s="5" t="s">
        <v>22</v>
      </c>
      <c r="D11" s="5" t="s">
        <v>0</v>
      </c>
      <c r="E11" s="5" t="s">
        <v>0</v>
      </c>
      <c r="F11" s="5" t="s">
        <v>0</v>
      </c>
      <c r="G11" s="11">
        <f>G12+G16+G24+G28+G32</f>
        <v>3165657.93</v>
      </c>
      <c r="H11" s="11">
        <f>H12+H16+H24+H28+H32</f>
        <v>3130863.45</v>
      </c>
      <c r="I11" s="11">
        <f>I12+I16+I24+I28+I32</f>
        <v>3211358.45</v>
      </c>
    </row>
    <row r="12" spans="1:9" ht="49.5" customHeight="1" x14ac:dyDescent="0.2">
      <c r="A12" s="10" t="s">
        <v>23</v>
      </c>
      <c r="B12" s="5" t="s">
        <v>20</v>
      </c>
      <c r="C12" s="5" t="s">
        <v>22</v>
      </c>
      <c r="D12" s="5" t="s">
        <v>24</v>
      </c>
      <c r="E12" s="5" t="s">
        <v>0</v>
      </c>
      <c r="F12" s="5" t="s">
        <v>0</v>
      </c>
      <c r="G12" s="11">
        <f t="shared" ref="G12:I12" si="0">G15</f>
        <v>841257.75</v>
      </c>
      <c r="H12" s="11">
        <f t="shared" si="0"/>
        <v>841257.75</v>
      </c>
      <c r="I12" s="11">
        <f t="shared" si="0"/>
        <v>841257.75</v>
      </c>
    </row>
    <row r="13" spans="1:9" ht="32.25" customHeight="1" x14ac:dyDescent="0.2">
      <c r="A13" s="12" t="s">
        <v>25</v>
      </c>
      <c r="B13" s="5" t="s">
        <v>20</v>
      </c>
      <c r="C13" s="5" t="s">
        <v>22</v>
      </c>
      <c r="D13" s="5" t="s">
        <v>24</v>
      </c>
      <c r="E13" s="5" t="s">
        <v>26</v>
      </c>
      <c r="F13" s="13" t="s">
        <v>0</v>
      </c>
      <c r="G13" s="11">
        <f t="shared" ref="G13:I13" si="1">G15</f>
        <v>841257.75</v>
      </c>
      <c r="H13" s="11">
        <f t="shared" si="1"/>
        <v>841257.75</v>
      </c>
      <c r="I13" s="11">
        <f t="shared" si="1"/>
        <v>841257.75</v>
      </c>
    </row>
    <row r="14" spans="1:9" ht="79.5" customHeight="1" x14ac:dyDescent="0.2">
      <c r="A14" s="12" t="s">
        <v>27</v>
      </c>
      <c r="B14" s="5" t="s">
        <v>20</v>
      </c>
      <c r="C14" s="5" t="s">
        <v>22</v>
      </c>
      <c r="D14" s="5" t="s">
        <v>24</v>
      </c>
      <c r="E14" s="5" t="s">
        <v>26</v>
      </c>
      <c r="F14" s="5" t="s">
        <v>28</v>
      </c>
      <c r="G14" s="11">
        <f t="shared" ref="G14:I14" si="2">G15</f>
        <v>841257.75</v>
      </c>
      <c r="H14" s="11">
        <f t="shared" si="2"/>
        <v>841257.75</v>
      </c>
      <c r="I14" s="11">
        <f t="shared" si="2"/>
        <v>841257.75</v>
      </c>
    </row>
    <row r="15" spans="1:9" ht="36.75" customHeight="1" x14ac:dyDescent="0.2">
      <c r="A15" s="12" t="s">
        <v>29</v>
      </c>
      <c r="B15" s="5" t="s">
        <v>20</v>
      </c>
      <c r="C15" s="5" t="s">
        <v>22</v>
      </c>
      <c r="D15" s="5" t="s">
        <v>24</v>
      </c>
      <c r="E15" s="5" t="s">
        <v>26</v>
      </c>
      <c r="F15" s="5" t="s">
        <v>30</v>
      </c>
      <c r="G15" s="11">
        <f>[2]Документ!$M$11</f>
        <v>841257.75</v>
      </c>
      <c r="H15" s="11">
        <f>$G$15</f>
        <v>841257.75</v>
      </c>
      <c r="I15" s="11">
        <f>$G$15</f>
        <v>841257.75</v>
      </c>
    </row>
    <row r="16" spans="1:9" ht="75.75" customHeight="1" x14ac:dyDescent="0.2">
      <c r="A16" s="10" t="s">
        <v>103</v>
      </c>
      <c r="B16" s="5" t="s">
        <v>20</v>
      </c>
      <c r="C16" s="5" t="s">
        <v>22</v>
      </c>
      <c r="D16" s="5" t="s">
        <v>31</v>
      </c>
      <c r="E16" s="5" t="s">
        <v>0</v>
      </c>
      <c r="F16" s="5" t="s">
        <v>0</v>
      </c>
      <c r="G16" s="11">
        <f t="shared" ref="G16:I16" si="3">G17</f>
        <v>2255461.1800000002</v>
      </c>
      <c r="H16" s="11">
        <f t="shared" si="3"/>
        <v>2163129.7000000002</v>
      </c>
      <c r="I16" s="11">
        <f t="shared" si="3"/>
        <v>2162904.7000000002</v>
      </c>
    </row>
    <row r="17" spans="1:9" ht="48.95" customHeight="1" x14ac:dyDescent="0.2">
      <c r="A17" s="12" t="s">
        <v>32</v>
      </c>
      <c r="B17" s="5" t="s">
        <v>20</v>
      </c>
      <c r="C17" s="5" t="s">
        <v>22</v>
      </c>
      <c r="D17" s="5" t="s">
        <v>31</v>
      </c>
      <c r="E17" s="5" t="s">
        <v>33</v>
      </c>
      <c r="F17" s="13" t="s">
        <v>0</v>
      </c>
      <c r="G17" s="11">
        <f>G18+G20+G22</f>
        <v>2255461.1800000002</v>
      </c>
      <c r="H17" s="11">
        <f>H18+H20+H22</f>
        <v>2163129.7000000002</v>
      </c>
      <c r="I17" s="11">
        <f>I18+I20+I22</f>
        <v>2162904.7000000002</v>
      </c>
    </row>
    <row r="18" spans="1:9" ht="86.25" customHeight="1" x14ac:dyDescent="0.2">
      <c r="A18" s="12" t="s">
        <v>27</v>
      </c>
      <c r="B18" s="5" t="s">
        <v>20</v>
      </c>
      <c r="C18" s="5" t="s">
        <v>22</v>
      </c>
      <c r="D18" s="5" t="s">
        <v>31</v>
      </c>
      <c r="E18" s="5" t="s">
        <v>33</v>
      </c>
      <c r="F18" s="5" t="s">
        <v>28</v>
      </c>
      <c r="G18" s="11">
        <f t="shared" ref="G18:I18" si="4">G19</f>
        <v>2071894.7</v>
      </c>
      <c r="H18" s="11">
        <f t="shared" si="4"/>
        <v>2071894.7</v>
      </c>
      <c r="I18" s="11">
        <f t="shared" si="4"/>
        <v>2071894.7</v>
      </c>
    </row>
    <row r="19" spans="1:9" ht="37.5" customHeight="1" x14ac:dyDescent="0.2">
      <c r="A19" s="12" t="s">
        <v>29</v>
      </c>
      <c r="B19" s="5" t="s">
        <v>20</v>
      </c>
      <c r="C19" s="5" t="s">
        <v>22</v>
      </c>
      <c r="D19" s="5" t="s">
        <v>31</v>
      </c>
      <c r="E19" s="5" t="s">
        <v>33</v>
      </c>
      <c r="F19" s="5" t="s">
        <v>30</v>
      </c>
      <c r="G19" s="11">
        <f>[2]Документ!$M$21</f>
        <v>2071894.7</v>
      </c>
      <c r="H19" s="11">
        <f>$G$19</f>
        <v>2071894.7</v>
      </c>
      <c r="I19" s="11">
        <f>$G$19</f>
        <v>2071894.7</v>
      </c>
    </row>
    <row r="20" spans="1:9" ht="48.95" customHeight="1" x14ac:dyDescent="0.2">
      <c r="A20" s="12" t="s">
        <v>34</v>
      </c>
      <c r="B20" s="5" t="s">
        <v>20</v>
      </c>
      <c r="C20" s="5" t="s">
        <v>22</v>
      </c>
      <c r="D20" s="5" t="s">
        <v>31</v>
      </c>
      <c r="E20" s="5" t="s">
        <v>33</v>
      </c>
      <c r="F20" s="5" t="s">
        <v>35</v>
      </c>
      <c r="G20" s="11">
        <f t="shared" ref="G20:I20" si="5">G21</f>
        <v>180701.28</v>
      </c>
      <c r="H20" s="11">
        <f t="shared" si="5"/>
        <v>88374</v>
      </c>
      <c r="I20" s="11">
        <f t="shared" si="5"/>
        <v>88149</v>
      </c>
    </row>
    <row r="21" spans="1:9" ht="48.95" customHeight="1" x14ac:dyDescent="0.2">
      <c r="A21" s="12" t="s">
        <v>36</v>
      </c>
      <c r="B21" s="5" t="s">
        <v>20</v>
      </c>
      <c r="C21" s="5" t="s">
        <v>22</v>
      </c>
      <c r="D21" s="5" t="s">
        <v>31</v>
      </c>
      <c r="E21" s="5" t="s">
        <v>33</v>
      </c>
      <c r="F21" s="5" t="s">
        <v>37</v>
      </c>
      <c r="G21" s="11">
        <f>[1]Документ!$M$31</f>
        <v>180701.28</v>
      </c>
      <c r="H21" s="11">
        <v>88374</v>
      </c>
      <c r="I21" s="11">
        <v>88149</v>
      </c>
    </row>
    <row r="22" spans="1:9" ht="15" customHeight="1" x14ac:dyDescent="0.2">
      <c r="A22" s="12" t="s">
        <v>38</v>
      </c>
      <c r="B22" s="5" t="s">
        <v>20</v>
      </c>
      <c r="C22" s="5" t="s">
        <v>22</v>
      </c>
      <c r="D22" s="5" t="s">
        <v>31</v>
      </c>
      <c r="E22" s="5" t="s">
        <v>33</v>
      </c>
      <c r="F22" s="5" t="s">
        <v>39</v>
      </c>
      <c r="G22" s="11">
        <v>2865.2</v>
      </c>
      <c r="H22" s="11">
        <v>2861</v>
      </c>
      <c r="I22" s="11">
        <v>2861</v>
      </c>
    </row>
    <row r="23" spans="1:9" ht="32.25" customHeight="1" x14ac:dyDescent="0.2">
      <c r="A23" s="12" t="s">
        <v>40</v>
      </c>
      <c r="B23" s="5" t="s">
        <v>20</v>
      </c>
      <c r="C23" s="5" t="s">
        <v>22</v>
      </c>
      <c r="D23" s="5" t="s">
        <v>31</v>
      </c>
      <c r="E23" s="5" t="s">
        <v>33</v>
      </c>
      <c r="F23" s="5" t="s">
        <v>41</v>
      </c>
      <c r="G23" s="11">
        <v>2865.2</v>
      </c>
      <c r="H23" s="11">
        <v>2861</v>
      </c>
      <c r="I23" s="11">
        <v>2861</v>
      </c>
    </row>
    <row r="24" spans="1:9" ht="32.25" customHeight="1" x14ac:dyDescent="0.2">
      <c r="A24" s="12" t="s">
        <v>101</v>
      </c>
      <c r="B24" s="5" t="str">
        <f t="shared" ref="B24:D27" si="6">B23</f>
        <v>922</v>
      </c>
      <c r="C24" s="5" t="str">
        <f t="shared" si="6"/>
        <v>01</v>
      </c>
      <c r="D24" s="16" t="s">
        <v>99</v>
      </c>
      <c r="E24" s="5"/>
      <c r="F24" s="5"/>
      <c r="G24" s="11">
        <v>14220</v>
      </c>
      <c r="H24" s="11"/>
      <c r="I24" s="11"/>
    </row>
    <row r="25" spans="1:9" ht="32.25" customHeight="1" x14ac:dyDescent="0.2">
      <c r="A25" s="12" t="s">
        <v>102</v>
      </c>
      <c r="B25" s="5" t="str">
        <f t="shared" si="6"/>
        <v>922</v>
      </c>
      <c r="C25" s="5" t="str">
        <f t="shared" si="6"/>
        <v>01</v>
      </c>
      <c r="D25" s="16" t="s">
        <v>99</v>
      </c>
      <c r="E25" s="5">
        <v>3000080060</v>
      </c>
      <c r="F25" s="5"/>
      <c r="G25" s="11">
        <v>14220</v>
      </c>
      <c r="H25" s="11"/>
      <c r="I25" s="11"/>
    </row>
    <row r="26" spans="1:9" ht="32.25" customHeight="1" x14ac:dyDescent="0.2">
      <c r="A26" s="12" t="str">
        <f>$A$30</f>
        <v>Иные бюджетные ассигнования</v>
      </c>
      <c r="B26" s="5" t="str">
        <f t="shared" si="6"/>
        <v>922</v>
      </c>
      <c r="C26" s="5" t="str">
        <f t="shared" si="6"/>
        <v>01</v>
      </c>
      <c r="D26" s="16" t="s">
        <v>99</v>
      </c>
      <c r="E26" s="5">
        <f>$E$25</f>
        <v>3000080060</v>
      </c>
      <c r="F26" s="5">
        <v>800</v>
      </c>
      <c r="G26" s="11">
        <v>14220</v>
      </c>
      <c r="H26" s="11"/>
      <c r="I26" s="11"/>
    </row>
    <row r="27" spans="1:9" ht="32.25" customHeight="1" x14ac:dyDescent="0.2">
      <c r="A27" s="12" t="s">
        <v>100</v>
      </c>
      <c r="B27" s="5" t="str">
        <f t="shared" si="6"/>
        <v>922</v>
      </c>
      <c r="C27" s="5" t="str">
        <f t="shared" si="6"/>
        <v>01</v>
      </c>
      <c r="D27" s="16" t="str">
        <f t="shared" si="6"/>
        <v>07</v>
      </c>
      <c r="E27" s="5">
        <f>$E$25</f>
        <v>3000080060</v>
      </c>
      <c r="F27" s="5">
        <v>880</v>
      </c>
      <c r="G27" s="11">
        <v>14220</v>
      </c>
      <c r="H27" s="11"/>
      <c r="I27" s="11"/>
    </row>
    <row r="28" spans="1:9" ht="15" customHeight="1" x14ac:dyDescent="0.2">
      <c r="A28" s="10" t="s">
        <v>42</v>
      </c>
      <c r="B28" s="5" t="s">
        <v>20</v>
      </c>
      <c r="C28" s="5" t="s">
        <v>22</v>
      </c>
      <c r="D28" s="5" t="s">
        <v>43</v>
      </c>
      <c r="E28" s="5" t="s">
        <v>0</v>
      </c>
      <c r="F28" s="5" t="s">
        <v>0</v>
      </c>
      <c r="G28" s="11">
        <v>0</v>
      </c>
      <c r="H28" s="11">
        <f t="shared" ref="H28:I28" si="7">H31</f>
        <v>0</v>
      </c>
      <c r="I28" s="11">
        <f t="shared" si="7"/>
        <v>0</v>
      </c>
    </row>
    <row r="29" spans="1:9" ht="32.25" customHeight="1" x14ac:dyDescent="0.2">
      <c r="A29" s="12" t="s">
        <v>44</v>
      </c>
      <c r="B29" s="5" t="s">
        <v>20</v>
      </c>
      <c r="C29" s="5" t="s">
        <v>22</v>
      </c>
      <c r="D29" s="5" t="s">
        <v>43</v>
      </c>
      <c r="E29" s="5" t="s">
        <v>45</v>
      </c>
      <c r="F29" s="13" t="s">
        <v>0</v>
      </c>
      <c r="G29" s="11">
        <v>0</v>
      </c>
      <c r="H29" s="11">
        <f t="shared" ref="H29:I29" si="8">H31</f>
        <v>0</v>
      </c>
      <c r="I29" s="11">
        <f t="shared" si="8"/>
        <v>0</v>
      </c>
    </row>
    <row r="30" spans="1:9" ht="15" customHeight="1" x14ac:dyDescent="0.2">
      <c r="A30" s="12" t="s">
        <v>38</v>
      </c>
      <c r="B30" s="5" t="s">
        <v>20</v>
      </c>
      <c r="C30" s="5" t="s">
        <v>22</v>
      </c>
      <c r="D30" s="5" t="s">
        <v>43</v>
      </c>
      <c r="E30" s="5" t="s">
        <v>45</v>
      </c>
      <c r="F30" s="5" t="s">
        <v>39</v>
      </c>
      <c r="G30" s="11">
        <v>0</v>
      </c>
      <c r="H30" s="11">
        <f t="shared" ref="H30:I30" si="9">H31</f>
        <v>0</v>
      </c>
      <c r="I30" s="11">
        <f t="shared" si="9"/>
        <v>0</v>
      </c>
    </row>
    <row r="31" spans="1:9" ht="15" customHeight="1" x14ac:dyDescent="0.2">
      <c r="A31" s="12" t="s">
        <v>46</v>
      </c>
      <c r="B31" s="5" t="s">
        <v>20</v>
      </c>
      <c r="C31" s="5" t="s">
        <v>22</v>
      </c>
      <c r="D31" s="5" t="s">
        <v>43</v>
      </c>
      <c r="E31" s="5" t="s">
        <v>45</v>
      </c>
      <c r="F31" s="5" t="s">
        <v>47</v>
      </c>
      <c r="G31" s="11">
        <v>0</v>
      </c>
      <c r="H31" s="11">
        <f t="shared" ref="H31:I31" si="10">$G$31</f>
        <v>0</v>
      </c>
      <c r="I31" s="11">
        <f t="shared" si="10"/>
        <v>0</v>
      </c>
    </row>
    <row r="32" spans="1:9" ht="15" customHeight="1" x14ac:dyDescent="0.2">
      <c r="A32" s="10" t="s">
        <v>48</v>
      </c>
      <c r="B32" s="5" t="s">
        <v>20</v>
      </c>
      <c r="C32" s="5" t="s">
        <v>22</v>
      </c>
      <c r="D32" s="5" t="s">
        <v>49</v>
      </c>
      <c r="E32" s="5" t="s">
        <v>0</v>
      </c>
      <c r="F32" s="5" t="s">
        <v>0</v>
      </c>
      <c r="G32" s="11">
        <v>54719</v>
      </c>
      <c r="H32" s="11">
        <f>H33+H36+H39+H42</f>
        <v>126476</v>
      </c>
      <c r="I32" s="11">
        <f>I33+I36+I39+I42</f>
        <v>207196</v>
      </c>
    </row>
    <row r="33" spans="1:9" ht="34.5" customHeight="1" x14ac:dyDescent="0.2">
      <c r="A33" s="12" t="s">
        <v>50</v>
      </c>
      <c r="B33" s="5" t="s">
        <v>20</v>
      </c>
      <c r="C33" s="5" t="s">
        <v>22</v>
      </c>
      <c r="D33" s="5" t="s">
        <v>49</v>
      </c>
      <c r="E33" s="5" t="s">
        <v>51</v>
      </c>
      <c r="F33" s="13" t="s">
        <v>0</v>
      </c>
      <c r="G33" s="11">
        <f t="shared" ref="G33:I33" si="11">G35</f>
        <v>48119</v>
      </c>
      <c r="H33" s="11">
        <f t="shared" si="11"/>
        <v>44630</v>
      </c>
      <c r="I33" s="11">
        <f t="shared" si="11"/>
        <v>45976</v>
      </c>
    </row>
    <row r="34" spans="1:9" ht="40.5" customHeight="1" x14ac:dyDescent="0.2">
      <c r="A34" s="12" t="s">
        <v>34</v>
      </c>
      <c r="B34" s="5" t="s">
        <v>20</v>
      </c>
      <c r="C34" s="5" t="s">
        <v>22</v>
      </c>
      <c r="D34" s="5" t="s">
        <v>49</v>
      </c>
      <c r="E34" s="5" t="s">
        <v>51</v>
      </c>
      <c r="F34" s="5" t="s">
        <v>35</v>
      </c>
      <c r="G34" s="11">
        <f t="shared" ref="G34:I34" si="12">G35</f>
        <v>48119</v>
      </c>
      <c r="H34" s="11">
        <f t="shared" si="12"/>
        <v>44630</v>
      </c>
      <c r="I34" s="11">
        <f t="shared" si="12"/>
        <v>45976</v>
      </c>
    </row>
    <row r="35" spans="1:9" ht="48.95" customHeight="1" x14ac:dyDescent="0.2">
      <c r="A35" s="12" t="s">
        <v>36</v>
      </c>
      <c r="B35" s="5" t="s">
        <v>20</v>
      </c>
      <c r="C35" s="5" t="s">
        <v>22</v>
      </c>
      <c r="D35" s="5" t="s">
        <v>49</v>
      </c>
      <c r="E35" s="5" t="s">
        <v>51</v>
      </c>
      <c r="F35" s="5" t="s">
        <v>37</v>
      </c>
      <c r="G35" s="11">
        <v>48119</v>
      </c>
      <c r="H35" s="11">
        <v>44630</v>
      </c>
      <c r="I35" s="11">
        <v>45976</v>
      </c>
    </row>
    <row r="36" spans="1:9" ht="84" customHeight="1" x14ac:dyDescent="0.2">
      <c r="A36" s="12" t="s">
        <v>52</v>
      </c>
      <c r="B36" s="5" t="s">
        <v>20</v>
      </c>
      <c r="C36" s="5" t="s">
        <v>22</v>
      </c>
      <c r="D36" s="5" t="s">
        <v>49</v>
      </c>
      <c r="E36" s="5" t="s">
        <v>53</v>
      </c>
      <c r="F36" s="13" t="s">
        <v>0</v>
      </c>
      <c r="G36" s="11">
        <v>600</v>
      </c>
      <c r="H36" s="11">
        <v>600</v>
      </c>
      <c r="I36" s="11">
        <v>600</v>
      </c>
    </row>
    <row r="37" spans="1:9" ht="15" customHeight="1" x14ac:dyDescent="0.2">
      <c r="A37" s="12" t="s">
        <v>54</v>
      </c>
      <c r="B37" s="5" t="s">
        <v>20</v>
      </c>
      <c r="C37" s="5" t="s">
        <v>22</v>
      </c>
      <c r="D37" s="5" t="s">
        <v>49</v>
      </c>
      <c r="E37" s="5" t="s">
        <v>53</v>
      </c>
      <c r="F37" s="5" t="s">
        <v>55</v>
      </c>
      <c r="G37" s="11">
        <v>600</v>
      </c>
      <c r="H37" s="11">
        <v>600</v>
      </c>
      <c r="I37" s="11">
        <v>600</v>
      </c>
    </row>
    <row r="38" spans="1:9" ht="15" customHeight="1" x14ac:dyDescent="0.2">
      <c r="A38" s="12" t="s">
        <v>56</v>
      </c>
      <c r="B38" s="5" t="s">
        <v>20</v>
      </c>
      <c r="C38" s="5" t="s">
        <v>22</v>
      </c>
      <c r="D38" s="5" t="s">
        <v>49</v>
      </c>
      <c r="E38" s="5" t="s">
        <v>53</v>
      </c>
      <c r="F38" s="5" t="s">
        <v>57</v>
      </c>
      <c r="G38" s="11">
        <v>600</v>
      </c>
      <c r="H38" s="11">
        <v>600</v>
      </c>
      <c r="I38" s="11">
        <v>600</v>
      </c>
    </row>
    <row r="39" spans="1:9" ht="32.25" customHeight="1" x14ac:dyDescent="0.2">
      <c r="A39" s="12" t="s">
        <v>95</v>
      </c>
      <c r="B39" s="5" t="s">
        <v>20</v>
      </c>
      <c r="C39" s="5" t="s">
        <v>22</v>
      </c>
      <c r="D39" s="5" t="s">
        <v>49</v>
      </c>
      <c r="E39" s="5" t="s">
        <v>58</v>
      </c>
      <c r="F39" s="13" t="s">
        <v>0</v>
      </c>
      <c r="G39" s="11">
        <v>6000</v>
      </c>
      <c r="H39" s="11">
        <v>6000</v>
      </c>
      <c r="I39" s="11">
        <v>6000</v>
      </c>
    </row>
    <row r="40" spans="1:9" ht="15" customHeight="1" x14ac:dyDescent="0.2">
      <c r="A40" s="12" t="s">
        <v>38</v>
      </c>
      <c r="B40" s="5" t="s">
        <v>20</v>
      </c>
      <c r="C40" s="5" t="s">
        <v>22</v>
      </c>
      <c r="D40" s="5" t="s">
        <v>49</v>
      </c>
      <c r="E40" s="5" t="s">
        <v>58</v>
      </c>
      <c r="F40" s="5" t="s">
        <v>39</v>
      </c>
      <c r="G40" s="11">
        <v>6000</v>
      </c>
      <c r="H40" s="11">
        <v>6000</v>
      </c>
      <c r="I40" s="11">
        <v>6000</v>
      </c>
    </row>
    <row r="41" spans="1:9" ht="21.75" customHeight="1" x14ac:dyDescent="0.2">
      <c r="A41" s="12" t="s">
        <v>40</v>
      </c>
      <c r="B41" s="5" t="s">
        <v>20</v>
      </c>
      <c r="C41" s="5" t="s">
        <v>22</v>
      </c>
      <c r="D41" s="5" t="s">
        <v>49</v>
      </c>
      <c r="E41" s="5" t="s">
        <v>58</v>
      </c>
      <c r="F41" s="5" t="s">
        <v>41</v>
      </c>
      <c r="G41" s="11">
        <v>6000</v>
      </c>
      <c r="H41" s="11">
        <v>6000</v>
      </c>
      <c r="I41" s="11">
        <v>6000</v>
      </c>
    </row>
    <row r="42" spans="1:9" ht="15" customHeight="1" x14ac:dyDescent="0.2">
      <c r="A42" s="12" t="s">
        <v>59</v>
      </c>
      <c r="B42" s="5" t="s">
        <v>20</v>
      </c>
      <c r="C42" s="5" t="s">
        <v>22</v>
      </c>
      <c r="D42" s="5" t="s">
        <v>49</v>
      </c>
      <c r="E42" s="5" t="s">
        <v>60</v>
      </c>
      <c r="F42" s="13" t="s">
        <v>0</v>
      </c>
      <c r="G42" s="11">
        <v>0</v>
      </c>
      <c r="H42" s="11">
        <f>$H$44</f>
        <v>75246</v>
      </c>
      <c r="I42" s="11">
        <f>$I$44</f>
        <v>154620</v>
      </c>
    </row>
    <row r="43" spans="1:9" ht="15" customHeight="1" x14ac:dyDescent="0.2">
      <c r="A43" s="12" t="s">
        <v>38</v>
      </c>
      <c r="B43" s="5" t="s">
        <v>20</v>
      </c>
      <c r="C43" s="5" t="s">
        <v>22</v>
      </c>
      <c r="D43" s="5" t="s">
        <v>49</v>
      </c>
      <c r="E43" s="5" t="s">
        <v>60</v>
      </c>
      <c r="F43" s="5" t="s">
        <v>39</v>
      </c>
      <c r="G43" s="11">
        <v>0</v>
      </c>
      <c r="H43" s="11">
        <f t="shared" ref="H43:I43" si="13">H44</f>
        <v>75246</v>
      </c>
      <c r="I43" s="11">
        <f t="shared" si="13"/>
        <v>154620</v>
      </c>
    </row>
    <row r="44" spans="1:9" ht="15" customHeight="1" x14ac:dyDescent="0.2">
      <c r="A44" s="12" t="s">
        <v>46</v>
      </c>
      <c r="B44" s="5" t="s">
        <v>20</v>
      </c>
      <c r="C44" s="5" t="s">
        <v>22</v>
      </c>
      <c r="D44" s="5" t="s">
        <v>49</v>
      </c>
      <c r="E44" s="5" t="s">
        <v>60</v>
      </c>
      <c r="F44" s="5" t="s">
        <v>47</v>
      </c>
      <c r="G44" s="11">
        <v>0</v>
      </c>
      <c r="H44" s="11">
        <v>75246</v>
      </c>
      <c r="I44" s="11">
        <v>154620</v>
      </c>
    </row>
    <row r="45" spans="1:9" ht="15" customHeight="1" x14ac:dyDescent="0.2">
      <c r="A45" s="10" t="s">
        <v>61</v>
      </c>
      <c r="B45" s="5" t="s">
        <v>20</v>
      </c>
      <c r="C45" s="5" t="s">
        <v>24</v>
      </c>
      <c r="D45" s="5" t="s">
        <v>0</v>
      </c>
      <c r="E45" s="5" t="s">
        <v>0</v>
      </c>
      <c r="F45" s="5" t="s">
        <v>0</v>
      </c>
      <c r="G45" s="11">
        <f t="shared" ref="G45:I45" si="14">G46</f>
        <v>138178</v>
      </c>
      <c r="H45" s="11">
        <f t="shared" si="14"/>
        <v>151805</v>
      </c>
      <c r="I45" s="11">
        <f t="shared" si="14"/>
        <v>165851</v>
      </c>
    </row>
    <row r="46" spans="1:9" ht="32.25" customHeight="1" x14ac:dyDescent="0.2">
      <c r="A46" s="10" t="s">
        <v>62</v>
      </c>
      <c r="B46" s="5" t="s">
        <v>20</v>
      </c>
      <c r="C46" s="5" t="s">
        <v>24</v>
      </c>
      <c r="D46" s="5" t="s">
        <v>63</v>
      </c>
      <c r="E46" s="5" t="s">
        <v>0</v>
      </c>
      <c r="F46" s="5" t="s">
        <v>0</v>
      </c>
      <c r="G46" s="11">
        <f>G47</f>
        <v>138178</v>
      </c>
      <c r="H46" s="11">
        <f>H47</f>
        <v>151805</v>
      </c>
      <c r="I46" s="11">
        <f>I47</f>
        <v>165851</v>
      </c>
    </row>
    <row r="47" spans="1:9" ht="48.95" customHeight="1" x14ac:dyDescent="0.2">
      <c r="A47" s="12" t="s">
        <v>64</v>
      </c>
      <c r="B47" s="5" t="s">
        <v>20</v>
      </c>
      <c r="C47" s="5" t="s">
        <v>24</v>
      </c>
      <c r="D47" s="5" t="s">
        <v>63</v>
      </c>
      <c r="E47" s="5" t="s">
        <v>65</v>
      </c>
      <c r="F47" s="13" t="s">
        <v>0</v>
      </c>
      <c r="G47" s="11">
        <f>G50+G48</f>
        <v>138178</v>
      </c>
      <c r="H47" s="11">
        <f>H48+H50</f>
        <v>151805</v>
      </c>
      <c r="I47" s="11">
        <f>I48+I50</f>
        <v>165851</v>
      </c>
    </row>
    <row r="48" spans="1:9" ht="82.5" customHeight="1" x14ac:dyDescent="0.2">
      <c r="A48" s="12" t="s">
        <v>27</v>
      </c>
      <c r="B48" s="5" t="s">
        <v>20</v>
      </c>
      <c r="C48" s="5" t="s">
        <v>24</v>
      </c>
      <c r="D48" s="5" t="s">
        <v>63</v>
      </c>
      <c r="E48" s="5" t="s">
        <v>65</v>
      </c>
      <c r="F48" s="5" t="s">
        <v>28</v>
      </c>
      <c r="G48" s="11">
        <v>129200</v>
      </c>
      <c r="H48" s="11">
        <v>129200</v>
      </c>
      <c r="I48" s="11">
        <v>129200</v>
      </c>
    </row>
    <row r="49" spans="1:9" ht="48.95" customHeight="1" x14ac:dyDescent="0.2">
      <c r="A49" s="12" t="s">
        <v>29</v>
      </c>
      <c r="B49" s="5" t="s">
        <v>20</v>
      </c>
      <c r="C49" s="5" t="s">
        <v>24</v>
      </c>
      <c r="D49" s="5" t="s">
        <v>63</v>
      </c>
      <c r="E49" s="5" t="s">
        <v>65</v>
      </c>
      <c r="F49" s="5" t="s">
        <v>30</v>
      </c>
      <c r="G49" s="11">
        <v>129200</v>
      </c>
      <c r="H49" s="11">
        <v>129200</v>
      </c>
      <c r="I49" s="11">
        <v>129200</v>
      </c>
    </row>
    <row r="50" spans="1:9" ht="41.25" customHeight="1" x14ac:dyDescent="0.2">
      <c r="A50" s="12" t="s">
        <v>34</v>
      </c>
      <c r="B50" s="5" t="s">
        <v>20</v>
      </c>
      <c r="C50" s="5" t="s">
        <v>24</v>
      </c>
      <c r="D50" s="5" t="s">
        <v>63</v>
      </c>
      <c r="E50" s="5" t="s">
        <v>65</v>
      </c>
      <c r="F50" s="5" t="s">
        <v>35</v>
      </c>
      <c r="G50" s="11">
        <v>8978</v>
      </c>
      <c r="H50" s="11">
        <v>22605</v>
      </c>
      <c r="I50" s="11">
        <v>36651</v>
      </c>
    </row>
    <row r="51" spans="1:9" ht="48.95" customHeight="1" x14ac:dyDescent="0.2">
      <c r="A51" s="12" t="s">
        <v>36</v>
      </c>
      <c r="B51" s="5" t="s">
        <v>20</v>
      </c>
      <c r="C51" s="5" t="s">
        <v>24</v>
      </c>
      <c r="D51" s="5" t="s">
        <v>63</v>
      </c>
      <c r="E51" s="5" t="s">
        <v>65</v>
      </c>
      <c r="F51" s="5" t="s">
        <v>37</v>
      </c>
      <c r="G51" s="11">
        <v>8978</v>
      </c>
      <c r="H51" s="11">
        <v>22605</v>
      </c>
      <c r="I51" s="11">
        <v>36651</v>
      </c>
    </row>
    <row r="52" spans="1:9" ht="15" customHeight="1" x14ac:dyDescent="0.2">
      <c r="A52" s="10" t="s">
        <v>66</v>
      </c>
      <c r="B52" s="5" t="s">
        <v>20</v>
      </c>
      <c r="C52" s="5" t="s">
        <v>31</v>
      </c>
      <c r="D52" s="5" t="s">
        <v>0</v>
      </c>
      <c r="E52" s="5" t="s">
        <v>0</v>
      </c>
      <c r="F52" s="5" t="s">
        <v>0</v>
      </c>
      <c r="G52" s="11">
        <f t="shared" ref="G52:I52" si="15">G54</f>
        <v>3637315.41</v>
      </c>
      <c r="H52" s="11">
        <f t="shared" si="15"/>
        <v>3189678.55</v>
      </c>
      <c r="I52" s="11">
        <f t="shared" si="15"/>
        <v>3208528.45</v>
      </c>
    </row>
    <row r="53" spans="1:9" ht="27.75" customHeight="1" x14ac:dyDescent="0.2">
      <c r="A53" s="10" t="s">
        <v>67</v>
      </c>
      <c r="B53" s="5" t="s">
        <v>20</v>
      </c>
      <c r="C53" s="5" t="s">
        <v>31</v>
      </c>
      <c r="D53" s="5" t="s">
        <v>68</v>
      </c>
      <c r="E53" s="5" t="s">
        <v>0</v>
      </c>
      <c r="F53" s="5" t="s">
        <v>0</v>
      </c>
      <c r="G53" s="11">
        <f t="shared" ref="G53:I53" si="16">G54</f>
        <v>3637315.41</v>
      </c>
      <c r="H53" s="11">
        <f t="shared" si="16"/>
        <v>3189678.55</v>
      </c>
      <c r="I53" s="11">
        <f t="shared" si="16"/>
        <v>3208528.45</v>
      </c>
    </row>
    <row r="54" spans="1:9" ht="37.5" customHeight="1" x14ac:dyDescent="0.2">
      <c r="A54" s="12" t="s">
        <v>69</v>
      </c>
      <c r="B54" s="5" t="s">
        <v>20</v>
      </c>
      <c r="C54" s="5" t="s">
        <v>31</v>
      </c>
      <c r="D54" s="5" t="s">
        <v>68</v>
      </c>
      <c r="E54" s="5" t="s">
        <v>70</v>
      </c>
      <c r="F54" s="13" t="s">
        <v>0</v>
      </c>
      <c r="G54" s="11">
        <f t="shared" ref="G54:I54" si="17">G56</f>
        <v>3637315.41</v>
      </c>
      <c r="H54" s="11">
        <f t="shared" si="17"/>
        <v>3189678.55</v>
      </c>
      <c r="I54" s="11">
        <f t="shared" si="17"/>
        <v>3208528.45</v>
      </c>
    </row>
    <row r="55" spans="1:9" ht="48.95" customHeight="1" x14ac:dyDescent="0.2">
      <c r="A55" s="12" t="s">
        <v>34</v>
      </c>
      <c r="B55" s="5" t="s">
        <v>20</v>
      </c>
      <c r="C55" s="5" t="s">
        <v>31</v>
      </c>
      <c r="D55" s="5" t="s">
        <v>68</v>
      </c>
      <c r="E55" s="5" t="s">
        <v>70</v>
      </c>
      <c r="F55" s="5" t="s">
        <v>35</v>
      </c>
      <c r="G55" s="11">
        <f t="shared" ref="G55:I55" si="18">G56</f>
        <v>3637315.41</v>
      </c>
      <c r="H55" s="11">
        <f t="shared" si="18"/>
        <v>3189678.55</v>
      </c>
      <c r="I55" s="11">
        <f t="shared" si="18"/>
        <v>3208528.45</v>
      </c>
    </row>
    <row r="56" spans="1:9" ht="48.95" customHeight="1" x14ac:dyDescent="0.2">
      <c r="A56" s="12" t="s">
        <v>36</v>
      </c>
      <c r="B56" s="5" t="s">
        <v>20</v>
      </c>
      <c r="C56" s="5" t="s">
        <v>31</v>
      </c>
      <c r="D56" s="5" t="s">
        <v>68</v>
      </c>
      <c r="E56" s="5" t="s">
        <v>70</v>
      </c>
      <c r="F56" s="5" t="s">
        <v>37</v>
      </c>
      <c r="G56" s="11">
        <v>3637315.41</v>
      </c>
      <c r="H56" s="11">
        <v>3189678.55</v>
      </c>
      <c r="I56" s="11">
        <v>3208528.45</v>
      </c>
    </row>
    <row r="57" spans="1:9" ht="15" customHeight="1" x14ac:dyDescent="0.2">
      <c r="A57" s="10" t="s">
        <v>71</v>
      </c>
      <c r="B57" s="5" t="s">
        <v>20</v>
      </c>
      <c r="C57" s="5" t="s">
        <v>72</v>
      </c>
      <c r="D57" s="5" t="s">
        <v>0</v>
      </c>
      <c r="E57" s="5" t="s">
        <v>0</v>
      </c>
      <c r="F57" s="5" t="s">
        <v>0</v>
      </c>
      <c r="G57" s="11">
        <f>G58</f>
        <v>1129277.8999999999</v>
      </c>
      <c r="H57" s="11">
        <f>H58</f>
        <v>58611</v>
      </c>
      <c r="I57" s="11">
        <v>60684</v>
      </c>
    </row>
    <row r="58" spans="1:9" ht="15" customHeight="1" x14ac:dyDescent="0.2">
      <c r="A58" s="10" t="s">
        <v>73</v>
      </c>
      <c r="B58" s="5" t="s">
        <v>20</v>
      </c>
      <c r="C58" s="5" t="s">
        <v>72</v>
      </c>
      <c r="D58" s="5" t="s">
        <v>63</v>
      </c>
      <c r="E58" s="5" t="s">
        <v>0</v>
      </c>
      <c r="F58" s="5" t="s">
        <v>0</v>
      </c>
      <c r="G58" s="11">
        <f>G65+G73+G76+G79+G68</f>
        <v>1129277.8999999999</v>
      </c>
      <c r="H58" s="11">
        <f>H65+H79</f>
        <v>58611</v>
      </c>
      <c r="I58" s="11">
        <v>60684</v>
      </c>
    </row>
    <row r="59" spans="1:9" ht="32.25" hidden="1" customHeight="1" x14ac:dyDescent="0.2">
      <c r="A59" s="12" t="s">
        <v>74</v>
      </c>
      <c r="B59" s="5" t="s">
        <v>20</v>
      </c>
      <c r="C59" s="5" t="s">
        <v>72</v>
      </c>
      <c r="D59" s="5" t="s">
        <v>63</v>
      </c>
      <c r="E59" s="5" t="s">
        <v>75</v>
      </c>
      <c r="F59" s="13" t="s">
        <v>0</v>
      </c>
      <c r="G59" s="14">
        <v>0</v>
      </c>
      <c r="H59" s="14">
        <v>0</v>
      </c>
      <c r="I59" s="14">
        <v>0</v>
      </c>
    </row>
    <row r="60" spans="1:9" ht="48.95" hidden="1" customHeight="1" x14ac:dyDescent="0.2">
      <c r="A60" s="12" t="s">
        <v>34</v>
      </c>
      <c r="B60" s="5" t="s">
        <v>20</v>
      </c>
      <c r="C60" s="5" t="s">
        <v>72</v>
      </c>
      <c r="D60" s="5" t="s">
        <v>63</v>
      </c>
      <c r="E60" s="5" t="s">
        <v>75</v>
      </c>
      <c r="F60" s="5" t="s">
        <v>35</v>
      </c>
      <c r="G60" s="14">
        <v>0</v>
      </c>
      <c r="H60" s="14">
        <v>0</v>
      </c>
      <c r="I60" s="14">
        <v>0</v>
      </c>
    </row>
    <row r="61" spans="1:9" ht="48.95" hidden="1" customHeight="1" x14ac:dyDescent="0.2">
      <c r="A61" s="12" t="s">
        <v>36</v>
      </c>
      <c r="B61" s="5" t="s">
        <v>20</v>
      </c>
      <c r="C61" s="5" t="s">
        <v>72</v>
      </c>
      <c r="D61" s="5" t="s">
        <v>63</v>
      </c>
      <c r="E61" s="5" t="s">
        <v>75</v>
      </c>
      <c r="F61" s="5" t="s">
        <v>37</v>
      </c>
      <c r="G61" s="14">
        <v>0</v>
      </c>
      <c r="H61" s="14">
        <v>0</v>
      </c>
      <c r="I61" s="14">
        <v>0</v>
      </c>
    </row>
    <row r="62" spans="1:9" ht="32.25" hidden="1" customHeight="1" x14ac:dyDescent="0.2">
      <c r="A62" s="12" t="s">
        <v>76</v>
      </c>
      <c r="B62" s="5" t="s">
        <v>20</v>
      </c>
      <c r="C62" s="5" t="s">
        <v>72</v>
      </c>
      <c r="D62" s="5" t="s">
        <v>63</v>
      </c>
      <c r="E62" s="5" t="s">
        <v>77</v>
      </c>
      <c r="F62" s="13" t="s">
        <v>0</v>
      </c>
      <c r="G62" s="14">
        <v>0</v>
      </c>
      <c r="H62" s="14">
        <v>0</v>
      </c>
      <c r="I62" s="14">
        <v>0</v>
      </c>
    </row>
    <row r="63" spans="1:9" ht="48.95" hidden="1" customHeight="1" x14ac:dyDescent="0.2">
      <c r="A63" s="12" t="s">
        <v>34</v>
      </c>
      <c r="B63" s="5" t="s">
        <v>20</v>
      </c>
      <c r="C63" s="5" t="s">
        <v>72</v>
      </c>
      <c r="D63" s="5" t="s">
        <v>63</v>
      </c>
      <c r="E63" s="5" t="s">
        <v>77</v>
      </c>
      <c r="F63" s="5" t="s">
        <v>35</v>
      </c>
      <c r="G63" s="14">
        <v>0</v>
      </c>
      <c r="H63" s="14">
        <v>0</v>
      </c>
      <c r="I63" s="14">
        <v>0</v>
      </c>
    </row>
    <row r="64" spans="1:9" ht="48.95" hidden="1" customHeight="1" x14ac:dyDescent="0.2">
      <c r="A64" s="12" t="s">
        <v>36</v>
      </c>
      <c r="B64" s="5" t="s">
        <v>20</v>
      </c>
      <c r="C64" s="5" t="s">
        <v>72</v>
      </c>
      <c r="D64" s="5" t="s">
        <v>63</v>
      </c>
      <c r="E64" s="5" t="s">
        <v>77</v>
      </c>
      <c r="F64" s="5" t="s">
        <v>37</v>
      </c>
      <c r="G64" s="14">
        <v>0</v>
      </c>
      <c r="H64" s="14">
        <v>0</v>
      </c>
      <c r="I64" s="14">
        <v>0</v>
      </c>
    </row>
    <row r="65" spans="1:9" ht="34.5" customHeight="1" x14ac:dyDescent="0.2">
      <c r="A65" s="18" t="str">
        <f>[1]Документ!$A$113</f>
        <v xml:space="preserve">        Организация и обеспечение освещения улиц</v>
      </c>
      <c r="B65" s="5" t="str">
        <f t="shared" ref="B65:D67" si="19">B73</f>
        <v>922</v>
      </c>
      <c r="C65" s="5" t="str">
        <f t="shared" si="19"/>
        <v>05</v>
      </c>
      <c r="D65" s="5" t="str">
        <f t="shared" si="19"/>
        <v>03</v>
      </c>
      <c r="E65" s="15">
        <v>2241981690</v>
      </c>
      <c r="F65" s="5"/>
      <c r="G65" s="11">
        <v>928.6</v>
      </c>
      <c r="H65" s="11">
        <f t="shared" ref="H65:I65" si="20">H67</f>
        <v>58011</v>
      </c>
      <c r="I65" s="11">
        <f t="shared" si="20"/>
        <v>60084</v>
      </c>
    </row>
    <row r="66" spans="1:9" ht="24.75" customHeight="1" x14ac:dyDescent="0.2">
      <c r="A66" s="19" t="str">
        <f t="shared" ref="A66:A67" si="21">A55</f>
        <v>Закупка товаров, работ и услуг для обеспечения государственных (муниципальных) нужд</v>
      </c>
      <c r="B66" s="5" t="str">
        <f t="shared" si="19"/>
        <v>922</v>
      </c>
      <c r="C66" s="5" t="str">
        <f t="shared" si="19"/>
        <v>05</v>
      </c>
      <c r="D66" s="5" t="str">
        <f t="shared" si="19"/>
        <v>03</v>
      </c>
      <c r="E66" s="15">
        <v>2241981690</v>
      </c>
      <c r="F66" s="5" t="str">
        <f t="shared" ref="F66:F67" si="22">F74</f>
        <v>200</v>
      </c>
      <c r="G66" s="11">
        <f t="shared" ref="G66:I66" si="23">G67</f>
        <v>928.6</v>
      </c>
      <c r="H66" s="11">
        <f t="shared" si="23"/>
        <v>58011</v>
      </c>
      <c r="I66" s="11">
        <f t="shared" si="23"/>
        <v>60084</v>
      </c>
    </row>
    <row r="67" spans="1:9" ht="48.95" customHeight="1" x14ac:dyDescent="0.2">
      <c r="A67" s="19" t="str">
        <f t="shared" si="21"/>
        <v>Иные закупки товаров, работ и услуг для обеспечения государственных (муниципальных) нужд</v>
      </c>
      <c r="B67" s="5" t="str">
        <f t="shared" si="19"/>
        <v>922</v>
      </c>
      <c r="C67" s="5" t="str">
        <f t="shared" si="19"/>
        <v>05</v>
      </c>
      <c r="D67" s="5" t="str">
        <f t="shared" si="19"/>
        <v>03</v>
      </c>
      <c r="E67" s="15">
        <v>2241981690</v>
      </c>
      <c r="F67" s="5" t="str">
        <f t="shared" si="22"/>
        <v>240</v>
      </c>
      <c r="G67" s="11">
        <v>928.6</v>
      </c>
      <c r="H67" s="11">
        <v>58011</v>
      </c>
      <c r="I67" s="11">
        <v>60084</v>
      </c>
    </row>
    <row r="68" spans="1:9" ht="33" customHeight="1" x14ac:dyDescent="0.2">
      <c r="A68" s="19" t="str">
        <f>[1]Документ!$A$119</f>
        <v xml:space="preserve">        Организация и содержание местзахоронения (кладбищ)</v>
      </c>
      <c r="B68" s="5" t="str">
        <f t="shared" ref="B68:E68" si="24">B71</f>
        <v>922</v>
      </c>
      <c r="C68" s="5" t="str">
        <f t="shared" si="24"/>
        <v>05</v>
      </c>
      <c r="D68" s="5" t="str">
        <f t="shared" si="24"/>
        <v>03</v>
      </c>
      <c r="E68" s="15" t="str">
        <f t="shared" si="24"/>
        <v>2242181710</v>
      </c>
      <c r="F68" s="5"/>
      <c r="G68" s="11">
        <v>140273.95000000001</v>
      </c>
      <c r="H68" s="11"/>
      <c r="I68" s="11"/>
    </row>
    <row r="69" spans="1:9" ht="33" customHeight="1" x14ac:dyDescent="0.2">
      <c r="A69" s="19" t="str">
        <f t="shared" ref="A69" si="25">A66</f>
        <v>Закупка товаров, работ и услуг для обеспечения государственных (муниципальных) нужд</v>
      </c>
      <c r="B69" s="5" t="str">
        <f t="shared" ref="B69:E70" si="26">B68</f>
        <v>922</v>
      </c>
      <c r="C69" s="5" t="str">
        <f t="shared" si="26"/>
        <v>05</v>
      </c>
      <c r="D69" s="5" t="str">
        <f t="shared" si="26"/>
        <v>03</v>
      </c>
      <c r="E69" s="15" t="str">
        <f t="shared" si="26"/>
        <v>2242181710</v>
      </c>
      <c r="F69" s="5" t="str">
        <f t="shared" ref="F69:F70" si="27">F66</f>
        <v>200</v>
      </c>
      <c r="G69" s="11">
        <v>62760.85</v>
      </c>
      <c r="H69" s="11"/>
      <c r="I69" s="11"/>
    </row>
    <row r="70" spans="1:9" ht="33" customHeight="1" x14ac:dyDescent="0.2">
      <c r="A70" s="19" t="str">
        <f>$A$67</f>
        <v>Иные закупки товаров, работ и услуг для обеспечения государственных (муниципальных) нужд</v>
      </c>
      <c r="B70" s="5" t="str">
        <f t="shared" si="26"/>
        <v>922</v>
      </c>
      <c r="C70" s="5" t="str">
        <f t="shared" si="26"/>
        <v>05</v>
      </c>
      <c r="D70" s="5" t="str">
        <f t="shared" si="26"/>
        <v>03</v>
      </c>
      <c r="E70" s="15" t="str">
        <f t="shared" si="26"/>
        <v>2242181710</v>
      </c>
      <c r="F70" s="5" t="str">
        <f t="shared" si="27"/>
        <v>240</v>
      </c>
      <c r="G70" s="11">
        <v>62760.85</v>
      </c>
      <c r="H70" s="11"/>
      <c r="I70" s="11"/>
    </row>
    <row r="71" spans="1:9" ht="24.75" customHeight="1" x14ac:dyDescent="0.2">
      <c r="A71" s="12" t="str">
        <f>[2]Документ!A115</f>
        <v xml:space="preserve">            Иные закупки товаров, работ и услуг для обеспечения государственных (муниципальных) нужд</v>
      </c>
      <c r="B71" s="5" t="s">
        <v>20</v>
      </c>
      <c r="C71" s="5" t="s">
        <v>72</v>
      </c>
      <c r="D71" s="5" t="s">
        <v>63</v>
      </c>
      <c r="E71" s="15" t="s">
        <v>105</v>
      </c>
      <c r="F71" s="5">
        <v>800</v>
      </c>
      <c r="G71" s="11">
        <v>77513.100000000006</v>
      </c>
      <c r="H71" s="11"/>
      <c r="I71" s="11"/>
    </row>
    <row r="72" spans="1:9" ht="36" customHeight="1" x14ac:dyDescent="0.2">
      <c r="A72" s="12" t="str">
        <f>[2]Документ!A116</f>
        <v xml:space="preserve">              Закупка энергетических ресурсов</v>
      </c>
      <c r="B72" s="5" t="s">
        <v>20</v>
      </c>
      <c r="C72" s="5" t="s">
        <v>72</v>
      </c>
      <c r="D72" s="5" t="s">
        <v>63</v>
      </c>
      <c r="E72" s="15" t="s">
        <v>105</v>
      </c>
      <c r="F72" s="5">
        <v>850</v>
      </c>
      <c r="G72" s="11">
        <v>77513.100000000006</v>
      </c>
      <c r="H72" s="11"/>
      <c r="I72" s="11"/>
    </row>
    <row r="73" spans="1:9" ht="64.5" customHeight="1" x14ac:dyDescent="0.2">
      <c r="A73" s="12" t="s">
        <v>78</v>
      </c>
      <c r="B73" s="5" t="s">
        <v>20</v>
      </c>
      <c r="C73" s="5" t="s">
        <v>72</v>
      </c>
      <c r="D73" s="5" t="s">
        <v>63</v>
      </c>
      <c r="E73" s="5" t="s">
        <v>79</v>
      </c>
      <c r="F73" s="13" t="s">
        <v>0</v>
      </c>
      <c r="G73" s="11">
        <f>$G$75</f>
        <v>516657.35</v>
      </c>
      <c r="H73" s="11">
        <v>0</v>
      </c>
      <c r="I73" s="11">
        <v>0</v>
      </c>
    </row>
    <row r="74" spans="1:9" ht="48.95" customHeight="1" x14ac:dyDescent="0.2">
      <c r="A74" s="12" t="s">
        <v>34</v>
      </c>
      <c r="B74" s="5" t="s">
        <v>20</v>
      </c>
      <c r="C74" s="5" t="s">
        <v>72</v>
      </c>
      <c r="D74" s="5" t="s">
        <v>63</v>
      </c>
      <c r="E74" s="5" t="s">
        <v>79</v>
      </c>
      <c r="F74" s="5" t="s">
        <v>35</v>
      </c>
      <c r="G74" s="11">
        <f>$G$75</f>
        <v>516657.35</v>
      </c>
      <c r="H74" s="11">
        <v>0</v>
      </c>
      <c r="I74" s="11">
        <v>0</v>
      </c>
    </row>
    <row r="75" spans="1:9" ht="48.95" customHeight="1" x14ac:dyDescent="0.2">
      <c r="A75" s="12" t="s">
        <v>36</v>
      </c>
      <c r="B75" s="5" t="s">
        <v>20</v>
      </c>
      <c r="C75" s="5" t="s">
        <v>72</v>
      </c>
      <c r="D75" s="5" t="s">
        <v>63</v>
      </c>
      <c r="E75" s="5" t="s">
        <v>79</v>
      </c>
      <c r="F75" s="5" t="s">
        <v>37</v>
      </c>
      <c r="G75" s="11">
        <v>516657.35</v>
      </c>
      <c r="H75" s="11">
        <v>0</v>
      </c>
      <c r="I75" s="11">
        <v>0</v>
      </c>
    </row>
    <row r="76" spans="1:9" ht="33" customHeight="1" x14ac:dyDescent="0.2">
      <c r="A76" s="12" t="s">
        <v>94</v>
      </c>
      <c r="B76" s="5" t="s">
        <v>20</v>
      </c>
      <c r="C76" s="5" t="s">
        <v>72</v>
      </c>
      <c r="D76" s="5" t="s">
        <v>63</v>
      </c>
      <c r="E76" s="5" t="s">
        <v>80</v>
      </c>
      <c r="F76" s="13" t="s">
        <v>0</v>
      </c>
      <c r="G76" s="11">
        <v>470818</v>
      </c>
      <c r="H76" s="11">
        <v>0</v>
      </c>
      <c r="I76" s="11">
        <v>0</v>
      </c>
    </row>
    <row r="77" spans="1:9" ht="48.95" customHeight="1" x14ac:dyDescent="0.2">
      <c r="A77" s="12" t="s">
        <v>34</v>
      </c>
      <c r="B77" s="5" t="s">
        <v>20</v>
      </c>
      <c r="C77" s="5" t="s">
        <v>72</v>
      </c>
      <c r="D77" s="5" t="s">
        <v>63</v>
      </c>
      <c r="E77" s="5" t="s">
        <v>80</v>
      </c>
      <c r="F77" s="5" t="s">
        <v>35</v>
      </c>
      <c r="G77" s="11">
        <v>470818</v>
      </c>
      <c r="H77" s="11">
        <v>0</v>
      </c>
      <c r="I77" s="11">
        <v>0</v>
      </c>
    </row>
    <row r="78" spans="1:9" ht="48.95" customHeight="1" x14ac:dyDescent="0.2">
      <c r="A78" s="12" t="s">
        <v>36</v>
      </c>
      <c r="B78" s="5" t="s">
        <v>20</v>
      </c>
      <c r="C78" s="5" t="s">
        <v>72</v>
      </c>
      <c r="D78" s="5" t="s">
        <v>63</v>
      </c>
      <c r="E78" s="5" t="s">
        <v>80</v>
      </c>
      <c r="F78" s="5" t="s">
        <v>37</v>
      </c>
      <c r="G78" s="11">
        <v>470818</v>
      </c>
      <c r="H78" s="11">
        <v>0</v>
      </c>
      <c r="I78" s="11">
        <v>0</v>
      </c>
    </row>
    <row r="79" spans="1:9" ht="76.5" customHeight="1" x14ac:dyDescent="0.2">
      <c r="A79" s="12" t="s">
        <v>81</v>
      </c>
      <c r="B79" s="5" t="s">
        <v>20</v>
      </c>
      <c r="C79" s="5" t="s">
        <v>72</v>
      </c>
      <c r="D79" s="5" t="s">
        <v>63</v>
      </c>
      <c r="E79" s="5" t="s">
        <v>82</v>
      </c>
      <c r="F79" s="13" t="s">
        <v>0</v>
      </c>
      <c r="G79" s="11">
        <v>600</v>
      </c>
      <c r="H79" s="11">
        <v>600</v>
      </c>
      <c r="I79" s="11">
        <v>600</v>
      </c>
    </row>
    <row r="80" spans="1:9" ht="15" customHeight="1" x14ac:dyDescent="0.2">
      <c r="A80" s="12" t="s">
        <v>54</v>
      </c>
      <c r="B80" s="5" t="s">
        <v>20</v>
      </c>
      <c r="C80" s="5" t="s">
        <v>72</v>
      </c>
      <c r="D80" s="5" t="s">
        <v>63</v>
      </c>
      <c r="E80" s="5" t="s">
        <v>82</v>
      </c>
      <c r="F80" s="5" t="s">
        <v>55</v>
      </c>
      <c r="G80" s="11">
        <v>600</v>
      </c>
      <c r="H80" s="11">
        <v>600</v>
      </c>
      <c r="I80" s="11">
        <v>600</v>
      </c>
    </row>
    <row r="81" spans="1:9" ht="15" customHeight="1" x14ac:dyDescent="0.2">
      <c r="A81" s="12" t="s">
        <v>56</v>
      </c>
      <c r="B81" s="5" t="s">
        <v>20</v>
      </c>
      <c r="C81" s="5" t="s">
        <v>72</v>
      </c>
      <c r="D81" s="5" t="s">
        <v>63</v>
      </c>
      <c r="E81" s="5" t="s">
        <v>82</v>
      </c>
      <c r="F81" s="5" t="s">
        <v>57</v>
      </c>
      <c r="G81" s="11">
        <v>600</v>
      </c>
      <c r="H81" s="11">
        <v>600</v>
      </c>
      <c r="I81" s="11">
        <v>600</v>
      </c>
    </row>
    <row r="82" spans="1:9" ht="15" customHeight="1" x14ac:dyDescent="0.2">
      <c r="A82" s="10" t="s">
        <v>83</v>
      </c>
      <c r="B82" s="5" t="s">
        <v>20</v>
      </c>
      <c r="C82" s="5" t="s">
        <v>84</v>
      </c>
      <c r="D82" s="5" t="s">
        <v>0</v>
      </c>
      <c r="E82" s="5" t="s">
        <v>0</v>
      </c>
      <c r="F82" s="5" t="s">
        <v>0</v>
      </c>
      <c r="G82" s="11">
        <f t="shared" ref="G82:I82" si="28">G86</f>
        <v>76056</v>
      </c>
      <c r="H82" s="11">
        <f t="shared" si="28"/>
        <v>76056</v>
      </c>
      <c r="I82" s="11">
        <f t="shared" si="28"/>
        <v>76056</v>
      </c>
    </row>
    <row r="83" spans="1:9" ht="15" customHeight="1" x14ac:dyDescent="0.2">
      <c r="A83" s="10" t="s">
        <v>85</v>
      </c>
      <c r="B83" s="5" t="s">
        <v>20</v>
      </c>
      <c r="C83" s="5" t="s">
        <v>84</v>
      </c>
      <c r="D83" s="5" t="s">
        <v>22</v>
      </c>
      <c r="E83" s="5" t="s">
        <v>0</v>
      </c>
      <c r="F83" s="5" t="s">
        <v>0</v>
      </c>
      <c r="G83" s="11">
        <f t="shared" ref="G83:I83" si="29">G86</f>
        <v>76056</v>
      </c>
      <c r="H83" s="11">
        <f t="shared" si="29"/>
        <v>76056</v>
      </c>
      <c r="I83" s="11">
        <f t="shared" si="29"/>
        <v>76056</v>
      </c>
    </row>
    <row r="84" spans="1:9" ht="32.25" customHeight="1" x14ac:dyDescent="0.2">
      <c r="A84" s="12" t="s">
        <v>86</v>
      </c>
      <c r="B84" s="5" t="s">
        <v>20</v>
      </c>
      <c r="C84" s="5" t="s">
        <v>84</v>
      </c>
      <c r="D84" s="5" t="s">
        <v>22</v>
      </c>
      <c r="E84" s="5" t="s">
        <v>87</v>
      </c>
      <c r="F84" s="13" t="s">
        <v>0</v>
      </c>
      <c r="G84" s="11">
        <f t="shared" ref="G84:I84" si="30">G86</f>
        <v>76056</v>
      </c>
      <c r="H84" s="11">
        <f t="shared" si="30"/>
        <v>76056</v>
      </c>
      <c r="I84" s="11">
        <f t="shared" si="30"/>
        <v>76056</v>
      </c>
    </row>
    <row r="85" spans="1:9" ht="32.25" customHeight="1" x14ac:dyDescent="0.2">
      <c r="A85" s="12" t="s">
        <v>88</v>
      </c>
      <c r="B85" s="5" t="s">
        <v>20</v>
      </c>
      <c r="C85" s="5" t="s">
        <v>84</v>
      </c>
      <c r="D85" s="5" t="s">
        <v>22</v>
      </c>
      <c r="E85" s="5" t="s">
        <v>87</v>
      </c>
      <c r="F85" s="5" t="s">
        <v>89</v>
      </c>
      <c r="G85" s="11">
        <f t="shared" ref="G85:I85" si="31">G86</f>
        <v>76056</v>
      </c>
      <c r="H85" s="11">
        <f t="shared" si="31"/>
        <v>76056</v>
      </c>
      <c r="I85" s="11">
        <f t="shared" si="31"/>
        <v>76056</v>
      </c>
    </row>
    <row r="86" spans="1:9" ht="35.25" customHeight="1" x14ac:dyDescent="0.2">
      <c r="A86" s="12" t="s">
        <v>92</v>
      </c>
      <c r="B86" s="5" t="s">
        <v>20</v>
      </c>
      <c r="C86" s="5" t="s">
        <v>84</v>
      </c>
      <c r="D86" s="5" t="s">
        <v>22</v>
      </c>
      <c r="E86" s="5" t="s">
        <v>87</v>
      </c>
      <c r="F86" s="5">
        <v>310</v>
      </c>
      <c r="G86" s="11">
        <v>76056</v>
      </c>
      <c r="H86" s="11">
        <v>76056</v>
      </c>
      <c r="I86" s="11">
        <v>76056</v>
      </c>
    </row>
    <row r="87" spans="1:9" ht="15" customHeight="1" x14ac:dyDescent="0.2">
      <c r="A87" s="23" t="s">
        <v>90</v>
      </c>
      <c r="B87" s="23"/>
      <c r="C87" s="23"/>
      <c r="D87" s="23"/>
      <c r="E87" s="23"/>
      <c r="F87" s="23"/>
      <c r="G87" s="9">
        <f>G10</f>
        <v>8146485.2400000002</v>
      </c>
      <c r="H87" s="9">
        <f>H10</f>
        <v>6607014</v>
      </c>
      <c r="I87" s="9">
        <f>I10</f>
        <v>6722477.9000000004</v>
      </c>
    </row>
    <row r="89" spans="1:9" x14ac:dyDescent="0.2">
      <c r="G89" s="3">
        <v>6772435.79</v>
      </c>
      <c r="H89" s="3">
        <v>6351303.5499999998</v>
      </c>
      <c r="I89" s="3">
        <v>6466767.4500000002</v>
      </c>
    </row>
    <row r="91" spans="1:9" x14ac:dyDescent="0.2">
      <c r="G91" s="17">
        <f>G87-G89</f>
        <v>1374049.4500000002</v>
      </c>
      <c r="H91" s="17">
        <f t="shared" ref="H91:I91" si="32">H87-H89</f>
        <v>255710.45000000019</v>
      </c>
      <c r="I91" s="17">
        <f t="shared" si="32"/>
        <v>255710.45000000019</v>
      </c>
    </row>
  </sheetData>
  <mergeCells count="7">
    <mergeCell ref="G1:I1"/>
    <mergeCell ref="A6:I6"/>
    <mergeCell ref="A7:I7"/>
    <mergeCell ref="A87:F87"/>
    <mergeCell ref="F3:I3"/>
    <mergeCell ref="F4:H4"/>
    <mergeCell ref="F5:I5"/>
  </mergeCells>
  <pageMargins left="0.19685039370078741" right="0" top="0" bottom="0" header="0" footer="0"/>
  <pageSetup paperSize="9" scale="76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2024-12-02T11:01:02Z</dcterms:modified>
</cp:coreProperties>
</file>