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</externalReferences>
  <definedNames>
    <definedName name="_xlnm.Print_Area" localSheetId="0">Table1!$A$1:$E$52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/>
  <c r="D37" i="1" l="1"/>
  <c r="E37" i="1"/>
  <c r="C37" i="1"/>
  <c r="D41" i="1"/>
  <c r="E41" i="1"/>
  <c r="D42" i="1"/>
  <c r="E42" i="1"/>
  <c r="C42" i="1"/>
  <c r="C41" i="1"/>
  <c r="D10" i="1"/>
  <c r="E10" i="1"/>
  <c r="C10" i="1"/>
  <c r="C36" i="1" l="1"/>
  <c r="C50" i="1" s="1"/>
  <c r="C55" i="1" s="1"/>
  <c r="D36" i="1"/>
  <c r="D50" i="1" s="1"/>
  <c r="D55" i="1" s="1"/>
  <c r="E36" i="1"/>
  <c r="E50" i="1" s="1"/>
  <c r="E55" i="1" s="1"/>
  <c r="C47" i="1"/>
  <c r="D47" i="1"/>
  <c r="E47" i="1"/>
  <c r="C48" i="1"/>
  <c r="D48" i="1"/>
  <c r="E48" i="1"/>
  <c r="C38" i="1"/>
  <c r="D38" i="1"/>
  <c r="E38" i="1"/>
  <c r="C39" i="1"/>
  <c r="D39" i="1"/>
  <c r="E39" i="1"/>
  <c r="C26" i="1"/>
  <c r="D26" i="1"/>
  <c r="E26" i="1"/>
  <c r="D27" i="1"/>
  <c r="E27" i="1"/>
  <c r="C18" i="1"/>
  <c r="D18" i="1"/>
  <c r="E18" i="1"/>
  <c r="C14" i="1"/>
  <c r="D14" i="1"/>
  <c r="E14" i="1"/>
  <c r="C15" i="1"/>
  <c r="D15" i="1"/>
  <c r="E15" i="1"/>
  <c r="C11" i="1"/>
  <c r="D11" i="1"/>
  <c r="E11" i="1"/>
  <c r="C12" i="1"/>
  <c r="D12" i="1"/>
  <c r="E12" i="1"/>
  <c r="A48" i="1" l="1"/>
  <c r="B48" i="1"/>
  <c r="A45" i="1"/>
  <c r="A39" i="1"/>
  <c r="B39" i="1"/>
  <c r="A33" i="1"/>
  <c r="B33" i="1"/>
  <c r="A31" i="1"/>
  <c r="B31" i="1"/>
  <c r="A27" i="1"/>
  <c r="B27" i="1"/>
  <c r="C23" i="1"/>
  <c r="D23" i="1"/>
  <c r="E23" i="1"/>
  <c r="C21" i="1"/>
  <c r="D21" i="1"/>
  <c r="E21" i="1"/>
  <c r="A23" i="1"/>
  <c r="B23" i="1"/>
  <c r="A21" i="1"/>
  <c r="B21" i="1"/>
  <c r="C33" i="1" l="1"/>
  <c r="D33" i="1"/>
  <c r="E33" i="1"/>
</calcChain>
</file>

<file path=xl/sharedStrings.xml><?xml version="1.0" encoding="utf-8"?>
<sst xmlns="http://schemas.openxmlformats.org/spreadsheetml/2006/main" count="82" uniqueCount="81">
  <si>
    <t>рублей</t>
  </si>
  <si>
    <t>Код бюджетной классификации</t>
  </si>
  <si>
    <t>Наименование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</si>
  <si>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</si>
  <si>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</si>
  <si>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</si>
  <si>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</si>
  <si>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</si>
  <si>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</si>
  <si>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</si>
  <si>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</si>
  <si>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</si>
  <si>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</si>
  <si>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</si>
  <si>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</si>
  <si>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</si>
  <si>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</si>
  <si>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</si>
  <si>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</si>
  <si>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</si>
  <si>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</si>
  <si>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</si>
  <si>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</si>
  <si>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</si>
  <si>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</si>
  <si>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</si>
  <si>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</si>
  <si>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</si>
  <si>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</si>
  <si>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</si>
  <si>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</si>
  <si>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</si>
  <si>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</si>
  <si>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</si>
  <si>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</si>
  <si>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</si>
  <si>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</si>
  <si>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</si>
  <si>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</si>
  <si>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</si>
  <si>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</si>
  <si>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</si>
  <si>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</si>
  <si>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</si>
  <si>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</si>
  <si>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</si>
  <si>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</si>
  <si>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</si>
  <si>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</si>
  <si>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</si>
  <si>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</si>
  <si>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</si>
  <si>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</si>
  <si>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</si>
  <si>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</si>
  <si>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</si>
  <si>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</si>
  <si>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</si>
  <si>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</si>
  <si>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</si>
  <si>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</si>
  <si>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</si>
  <si>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</si>
  <si>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</si>
  <si>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</si>
  <si>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</si>
  <si>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</si>
  <si>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</si>
  <si>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</si>
  <si>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</si>
  <si>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</si>
  <si>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</si>
  <si>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</si>
  <si>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</si>
  <si>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 полученных в виде дивидентов</t>
  </si>
  <si>
    <t>Прогнозируемые доходы бюджета Воробейнского сельского поселения Жирятинского муниципального района Брянской области  на 2024 год и на плановый период 2025 и 2026 годов</t>
  </si>
  <si>
    <t>от            декабря 2023 года  №</t>
  </si>
  <si>
    <t>"О бюджете Воробейнского сельского поселения Жирятинского муниципального района Брянской области на 2024 год и плановый период 2025 и 2026 годов"</t>
  </si>
  <si>
    <t>2026 год</t>
  </si>
  <si>
    <t>000 202 20000 00 0000 150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</si>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</sst>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view="pageBreakPreview" topLeftCell="A6" zoomScaleNormal="100" zoomScaleSheetLayoutView="100" workbookViewId="0">
      <selection activeCell="H13" sqref="H13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35</v>
      </c>
    </row>
    <row r="3" spans="1:5" ht="12.75" customHeight="1" x14ac:dyDescent="0.2">
      <c r="C3" s="15" t="s">
        <v>73</v>
      </c>
      <c r="D3" s="15"/>
      <c r="E3" s="15"/>
    </row>
    <row r="4" spans="1:5" ht="12.75" customHeight="1" x14ac:dyDescent="0.2">
      <c r="C4" s="15" t="s">
        <v>76</v>
      </c>
      <c r="D4" s="15"/>
      <c r="E4" s="15"/>
    </row>
    <row r="5" spans="1:5" ht="47.25" customHeight="1" x14ac:dyDescent="0.2">
      <c r="C5" s="19" t="s">
        <v>77</v>
      </c>
      <c r="D5" s="19"/>
      <c r="E5" s="19"/>
    </row>
    <row r="6" spans="1:5" ht="32.25" customHeight="1" x14ac:dyDescent="0.2">
      <c r="A6" s="16" t="s">
        <v>75</v>
      </c>
      <c r="B6" s="16"/>
      <c r="C6" s="16"/>
      <c r="D6" s="16"/>
      <c r="E6" s="16"/>
    </row>
    <row r="7" spans="1:5" ht="15" customHeight="1" x14ac:dyDescent="0.2">
      <c r="A7" s="17" t="s">
        <v>0</v>
      </c>
      <c r="B7" s="17"/>
      <c r="C7" s="17"/>
      <c r="D7" s="17"/>
      <c r="E7" s="17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78</v>
      </c>
    </row>
    <row r="9" spans="1:5" ht="14.4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</row>
    <row r="10" spans="1:5" ht="15" customHeight="1" x14ac:dyDescent="0.2">
      <c r="A10" s="3" t="s">
        <v>36</v>
      </c>
      <c r="B10" s="4" t="s">
        <v>10</v>
      </c>
      <c r="C10" s="5">
        <f>C11+C14+C17+C29+C33</f>
        <v>2826950</v>
      </c>
      <c r="D10" s="5">
        <f t="shared" ref="D10:E10" si="0">D11+D14+D17+D29+D33</f>
        <v>2829220</v>
      </c>
      <c r="E10" s="5">
        <f t="shared" si="0"/>
        <v>2909088</v>
      </c>
    </row>
    <row r="11" spans="1:5" ht="15" customHeight="1" x14ac:dyDescent="0.2">
      <c r="A11" s="3" t="s">
        <v>37</v>
      </c>
      <c r="B11" s="4" t="s">
        <v>11</v>
      </c>
      <c r="C11" s="5">
        <f t="shared" ref="C11:E11" si="1">C13</f>
        <v>323938</v>
      </c>
      <c r="D11" s="5">
        <f t="shared" si="1"/>
        <v>348320</v>
      </c>
      <c r="E11" s="5">
        <f t="shared" si="1"/>
        <v>375688</v>
      </c>
    </row>
    <row r="12" spans="1:5" ht="15" customHeight="1" x14ac:dyDescent="0.2">
      <c r="A12" s="2" t="s">
        <v>38</v>
      </c>
      <c r="B12" s="6" t="s">
        <v>12</v>
      </c>
      <c r="C12" s="7">
        <f t="shared" ref="C12:E12" si="2">C13</f>
        <v>323938</v>
      </c>
      <c r="D12" s="7">
        <f t="shared" si="2"/>
        <v>348320</v>
      </c>
      <c r="E12" s="7">
        <f t="shared" si="2"/>
        <v>375688</v>
      </c>
    </row>
    <row r="13" spans="1:5" ht="127.5" customHeight="1" x14ac:dyDescent="0.2">
      <c r="A13" s="2" t="s">
        <v>39</v>
      </c>
      <c r="B13" s="6" t="s">
        <v>74</v>
      </c>
      <c r="C13" s="7">
        <v>323938</v>
      </c>
      <c r="D13" s="7">
        <v>348320</v>
      </c>
      <c r="E13" s="7">
        <v>375688</v>
      </c>
    </row>
    <row r="14" spans="1:5" ht="15" customHeight="1" x14ac:dyDescent="0.2">
      <c r="A14" s="3" t="s">
        <v>40</v>
      </c>
      <c r="B14" s="4" t="s">
        <v>13</v>
      </c>
      <c r="C14" s="5">
        <f t="shared" ref="C14:E14" si="3">C16</f>
        <v>9000</v>
      </c>
      <c r="D14" s="5">
        <f t="shared" si="3"/>
        <v>9900</v>
      </c>
      <c r="E14" s="5">
        <f t="shared" si="3"/>
        <v>10400</v>
      </c>
    </row>
    <row r="15" spans="1:5" ht="25.5" customHeight="1" x14ac:dyDescent="0.2">
      <c r="A15" s="2" t="s">
        <v>41</v>
      </c>
      <c r="B15" s="6" t="s">
        <v>14</v>
      </c>
      <c r="C15" s="7">
        <f t="shared" ref="C15:E15" si="4">C16</f>
        <v>9000</v>
      </c>
      <c r="D15" s="7">
        <f t="shared" si="4"/>
        <v>9900</v>
      </c>
      <c r="E15" s="7">
        <f t="shared" si="4"/>
        <v>10400</v>
      </c>
    </row>
    <row r="16" spans="1:5" ht="22.5" customHeight="1" x14ac:dyDescent="0.2">
      <c r="A16" s="2" t="s">
        <v>42</v>
      </c>
      <c r="B16" s="6" t="s">
        <v>14</v>
      </c>
      <c r="C16" s="7">
        <v>9000</v>
      </c>
      <c r="D16" s="7">
        <v>9900</v>
      </c>
      <c r="E16" s="7">
        <v>10400</v>
      </c>
    </row>
    <row r="17" spans="1:5" ht="15" customHeight="1" x14ac:dyDescent="0.2">
      <c r="A17" s="3" t="s">
        <v>43</v>
      </c>
      <c r="B17" s="4" t="s">
        <v>15</v>
      </c>
      <c r="C17" s="5">
        <v>2070000</v>
      </c>
      <c r="D17" s="5">
        <v>2151000</v>
      </c>
      <c r="E17" s="5">
        <v>2173000</v>
      </c>
    </row>
    <row r="18" spans="1:5" ht="21.75" customHeight="1" x14ac:dyDescent="0.2">
      <c r="A18" s="2" t="s">
        <v>44</v>
      </c>
      <c r="B18" s="6" t="s">
        <v>16</v>
      </c>
      <c r="C18" s="7">
        <f t="shared" ref="C18:E18" si="5">C19</f>
        <v>111000</v>
      </c>
      <c r="D18" s="7">
        <f t="shared" si="5"/>
        <v>113000</v>
      </c>
      <c r="E18" s="7">
        <f t="shared" si="5"/>
        <v>114000</v>
      </c>
    </row>
    <row r="19" spans="1:5" ht="48.95" customHeight="1" x14ac:dyDescent="0.2">
      <c r="A19" s="2" t="s">
        <v>45</v>
      </c>
      <c r="B19" s="6" t="s">
        <v>17</v>
      </c>
      <c r="C19" s="7">
        <v>111000</v>
      </c>
      <c r="D19" s="7">
        <v>113000</v>
      </c>
      <c r="E19" s="7">
        <v>114000</v>
      </c>
    </row>
    <row r="20" spans="1:5" ht="15" customHeight="1" x14ac:dyDescent="0.2">
      <c r="A20" s="2" t="s">
        <v>46</v>
      </c>
      <c r="B20" s="6" t="s">
        <v>18</v>
      </c>
      <c r="C20" s="7">
        <v>1959000</v>
      </c>
      <c r="D20" s="7">
        <v>2038000</v>
      </c>
      <c r="E20" s="7">
        <v>2059000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6">C22</f>
        <v>1207000</v>
      </c>
      <c r="D21" s="7">
        <f t="shared" si="6"/>
        <v>1279000</v>
      </c>
      <c r="E21" s="7">
        <f t="shared" si="6"/>
        <v>1292000</v>
      </c>
    </row>
    <row r="22" spans="1:5" ht="48.95" customHeight="1" x14ac:dyDescent="0.2">
      <c r="A22" s="2" t="s">
        <v>47</v>
      </c>
      <c r="B22" s="6" t="s">
        <v>19</v>
      </c>
      <c r="C22" s="7">
        <v>1207000</v>
      </c>
      <c r="D22" s="7">
        <v>1279000</v>
      </c>
      <c r="E22" s="7">
        <v>1292000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7">C24</f>
        <v>752000</v>
      </c>
      <c r="D23" s="7">
        <f t="shared" si="7"/>
        <v>759000</v>
      </c>
      <c r="E23" s="7">
        <f t="shared" si="7"/>
        <v>767000</v>
      </c>
    </row>
    <row r="24" spans="1:5" ht="48.95" customHeight="1" x14ac:dyDescent="0.2">
      <c r="A24" s="2" t="s">
        <v>48</v>
      </c>
      <c r="B24" s="6" t="s">
        <v>20</v>
      </c>
      <c r="C24" s="7">
        <v>752000</v>
      </c>
      <c r="D24" s="7">
        <v>759000</v>
      </c>
      <c r="E24" s="7">
        <v>767000</v>
      </c>
    </row>
    <row r="25" spans="1:5" ht="48.95" hidden="1" customHeight="1" x14ac:dyDescent="0.2">
      <c r="A25" s="3" t="s">
        <v>49</v>
      </c>
      <c r="B25" s="4" t="s">
        <v>21</v>
      </c>
      <c r="C25" s="5">
        <v>0</v>
      </c>
      <c r="D25" s="5">
        <v>0</v>
      </c>
      <c r="E25" s="5">
        <v>0</v>
      </c>
    </row>
    <row r="26" spans="1:5" ht="112.35" hidden="1" customHeight="1" x14ac:dyDescent="0.2">
      <c r="A26" s="2" t="s">
        <v>50</v>
      </c>
      <c r="B26" s="6" t="s">
        <v>22</v>
      </c>
      <c r="C26" s="7">
        <f t="shared" ref="C26:E27" si="8">C28</f>
        <v>0</v>
      </c>
      <c r="D26" s="7">
        <f t="shared" si="8"/>
        <v>0</v>
      </c>
      <c r="E26" s="7">
        <f t="shared" si="8"/>
        <v>0</v>
      </c>
    </row>
    <row r="27" spans="1:5" ht="112.35" hidden="1" customHeight="1" x14ac:dyDescent="0.2">
      <c r="A27" s="2" t="str">
        <f>[1]Table1!A32</f>
        <v>0001 11 05030 00 0000 120</v>
      </c>
      <c r="B27" s="6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7">
        <v>0</v>
      </c>
      <c r="D27" s="7">
        <f t="shared" si="8"/>
        <v>320000</v>
      </c>
      <c r="E27" s="7">
        <f t="shared" si="8"/>
        <v>350000</v>
      </c>
    </row>
    <row r="28" spans="1:5" ht="80.099999999999994" hidden="1" customHeight="1" x14ac:dyDescent="0.2">
      <c r="A28" s="2" t="s">
        <v>51</v>
      </c>
      <c r="B28" s="6" t="s">
        <v>23</v>
      </c>
      <c r="C28" s="7">
        <v>0</v>
      </c>
      <c r="D28" s="7">
        <v>0</v>
      </c>
      <c r="E28" s="7">
        <v>0</v>
      </c>
    </row>
    <row r="29" spans="1:5" ht="32.25" customHeight="1" x14ac:dyDescent="0.2">
      <c r="A29" s="3" t="s">
        <v>52</v>
      </c>
      <c r="B29" s="4" t="s">
        <v>24</v>
      </c>
      <c r="C29" s="5">
        <v>400000</v>
      </c>
      <c r="D29" s="5">
        <f>D30</f>
        <v>320000</v>
      </c>
      <c r="E29" s="5">
        <f>E30</f>
        <v>350000</v>
      </c>
    </row>
    <row r="30" spans="1:5" ht="96.6" customHeight="1" x14ac:dyDescent="0.2">
      <c r="A30" s="2" t="s">
        <v>69</v>
      </c>
      <c r="B30" s="6" t="s">
        <v>25</v>
      </c>
      <c r="C30" s="7">
        <v>400000</v>
      </c>
      <c r="D30" s="7">
        <v>320000</v>
      </c>
      <c r="E30" s="7">
        <v>350000</v>
      </c>
    </row>
    <row r="31" spans="1:5" ht="82.5" customHeight="1" x14ac:dyDescent="0.2">
      <c r="A31" s="2" t="str">
        <f>[1]Table1!A36</f>
        <v>000 1 14 06020 00 0000 430</v>
      </c>
      <c r="B31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7">
        <v>400000</v>
      </c>
      <c r="D31" s="7">
        <v>320000</v>
      </c>
      <c r="E31" s="7">
        <v>350000</v>
      </c>
    </row>
    <row r="32" spans="1:5" ht="64.5" customHeight="1" x14ac:dyDescent="0.2">
      <c r="A32" s="2" t="s">
        <v>53</v>
      </c>
      <c r="B32" s="6" t="s">
        <v>26</v>
      </c>
      <c r="C32" s="7">
        <v>400000</v>
      </c>
      <c r="D32" s="7">
        <v>320000</v>
      </c>
      <c r="E32" s="7">
        <v>350000</v>
      </c>
    </row>
    <row r="33" spans="1:5" ht="31.5" customHeight="1" x14ac:dyDescent="0.2">
      <c r="A33" s="3" t="str">
        <f>[1]Table1!A38</f>
        <v>000 117 00000 00 0000 000</v>
      </c>
      <c r="B33" s="8" t="str">
        <f>[1]Table1!B38</f>
        <v>ПРОЧИЕ НЕНАЛОГОВЫЕ ДОХОДЫ</v>
      </c>
      <c r="C33" s="5">
        <f t="shared" ref="C33:E33" si="9">C35</f>
        <v>24012</v>
      </c>
      <c r="D33" s="5">
        <f t="shared" si="9"/>
        <v>0</v>
      </c>
      <c r="E33" s="5">
        <f t="shared" si="9"/>
        <v>0</v>
      </c>
    </row>
    <row r="34" spans="1:5" ht="36" customHeight="1" x14ac:dyDescent="0.2">
      <c r="A34" s="2" t="s">
        <v>57</v>
      </c>
      <c r="B34" s="6" t="s">
        <v>58</v>
      </c>
      <c r="C34" s="7">
        <v>24012</v>
      </c>
      <c r="D34" s="7">
        <v>0</v>
      </c>
      <c r="E34" s="7">
        <v>0</v>
      </c>
    </row>
    <row r="35" spans="1:5" ht="35.25" customHeight="1" x14ac:dyDescent="0.2">
      <c r="A35" s="2" t="s">
        <v>59</v>
      </c>
      <c r="B35" s="9" t="s">
        <v>60</v>
      </c>
      <c r="C35" s="7">
        <v>24012</v>
      </c>
      <c r="D35" s="7">
        <v>0</v>
      </c>
      <c r="E35" s="7">
        <v>0</v>
      </c>
    </row>
    <row r="36" spans="1:5" ht="15" customHeight="1" x14ac:dyDescent="0.2">
      <c r="A36" s="3" t="s">
        <v>54</v>
      </c>
      <c r="B36" s="4" t="s">
        <v>27</v>
      </c>
      <c r="C36" s="14">
        <f t="shared" ref="C36:E36" si="10">C37</f>
        <v>3862858.1799999997</v>
      </c>
      <c r="D36" s="5">
        <f t="shared" si="10"/>
        <v>3370278.55</v>
      </c>
      <c r="E36" s="5">
        <f t="shared" si="10"/>
        <v>3391828.45</v>
      </c>
    </row>
    <row r="37" spans="1:5" ht="48.95" customHeight="1" x14ac:dyDescent="0.2">
      <c r="A37" s="3" t="s">
        <v>55</v>
      </c>
      <c r="B37" s="4" t="s">
        <v>28</v>
      </c>
      <c r="C37" s="14">
        <f>C38+C41+C47</f>
        <v>3862858.1799999997</v>
      </c>
      <c r="D37" s="5">
        <f t="shared" ref="D37:E37" si="11">D38+D41+D47</f>
        <v>3370278.55</v>
      </c>
      <c r="E37" s="5">
        <f t="shared" si="11"/>
        <v>3391828.45</v>
      </c>
    </row>
    <row r="38" spans="1:5" ht="32.25" customHeight="1" x14ac:dyDescent="0.2">
      <c r="A38" s="2" t="s">
        <v>61</v>
      </c>
      <c r="B38" s="6" t="s">
        <v>29</v>
      </c>
      <c r="C38" s="7">
        <f t="shared" ref="C38:E38" si="12">C40</f>
        <v>185400</v>
      </c>
      <c r="D38" s="7">
        <f t="shared" si="12"/>
        <v>180600</v>
      </c>
      <c r="E38" s="7">
        <f t="shared" si="12"/>
        <v>183300</v>
      </c>
    </row>
    <row r="39" spans="1:5" ht="69" customHeight="1" x14ac:dyDescent="0.2">
      <c r="A39" s="2" t="str">
        <f>[1]Table1!A44</f>
        <v>000 2 02 16001 00 0000 150</v>
      </c>
      <c r="B39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9" s="7">
        <f t="shared" ref="C39:E39" si="13">C40</f>
        <v>185400</v>
      </c>
      <c r="D39" s="7">
        <f t="shared" si="13"/>
        <v>180600</v>
      </c>
      <c r="E39" s="7">
        <f t="shared" si="13"/>
        <v>183300</v>
      </c>
    </row>
    <row r="40" spans="1:5" ht="48.95" customHeight="1" x14ac:dyDescent="0.2">
      <c r="A40" s="2" t="s">
        <v>56</v>
      </c>
      <c r="B40" s="6" t="s">
        <v>30</v>
      </c>
      <c r="C40" s="7">
        <v>185400</v>
      </c>
      <c r="D40" s="7">
        <v>180600</v>
      </c>
      <c r="E40" s="7">
        <v>183300</v>
      </c>
    </row>
    <row r="41" spans="1:5" ht="48.95" customHeight="1" x14ac:dyDescent="0.2">
      <c r="A41" s="10" t="s">
        <v>79</v>
      </c>
      <c r="B41" s="11" t="s">
        <v>80</v>
      </c>
      <c r="C41" s="12">
        <f>C42</f>
        <v>506324.2</v>
      </c>
      <c r="D41" s="12">
        <f t="shared" ref="D41:E41" si="14">D42</f>
        <v>0</v>
      </c>
      <c r="E41" s="12">
        <f t="shared" si="14"/>
        <v>0</v>
      </c>
    </row>
    <row r="42" spans="1:5" ht="82.5" customHeight="1" x14ac:dyDescent="0.2">
      <c r="A42" s="2" t="s">
        <v>65</v>
      </c>
      <c r="B42" s="6" t="s">
        <v>66</v>
      </c>
      <c r="C42" s="12">
        <f>C43</f>
        <v>506324.2</v>
      </c>
      <c r="D42" s="7">
        <f t="shared" ref="D42:E42" si="15">D43</f>
        <v>0</v>
      </c>
      <c r="E42" s="7">
        <f t="shared" si="15"/>
        <v>0</v>
      </c>
    </row>
    <row r="43" spans="1:5" ht="95.25" customHeight="1" x14ac:dyDescent="0.2">
      <c r="A43" s="2" t="s">
        <v>67</v>
      </c>
      <c r="B43" s="6" t="s">
        <v>68</v>
      </c>
      <c r="C43" s="12">
        <v>506324.2</v>
      </c>
      <c r="D43" s="7">
        <v>0</v>
      </c>
      <c r="E43" s="7">
        <v>0</v>
      </c>
    </row>
    <row r="44" spans="1:5" ht="32.25" hidden="1" customHeight="1" x14ac:dyDescent="0.2">
      <c r="A44" s="2" t="s">
        <v>62</v>
      </c>
      <c r="B44" s="6" t="s">
        <v>31</v>
      </c>
      <c r="C44" s="7">
        <v>0</v>
      </c>
      <c r="D44" s="7">
        <v>0</v>
      </c>
      <c r="E44" s="7">
        <v>0</v>
      </c>
    </row>
    <row r="45" spans="1:5" ht="57.75" hidden="1" customHeight="1" x14ac:dyDescent="0.2">
      <c r="A45" s="2" t="str">
        <f>[1]Table1!A49</f>
        <v>000 2 02 35118 00 0000 150</v>
      </c>
      <c r="B45" s="6" t="s">
        <v>71</v>
      </c>
      <c r="C45" s="7">
        <v>0</v>
      </c>
      <c r="D45" s="7">
        <v>0</v>
      </c>
      <c r="E45" s="7">
        <v>0</v>
      </c>
    </row>
    <row r="46" spans="1:5" ht="60" hidden="1" customHeight="1" x14ac:dyDescent="0.2">
      <c r="A46" s="2" t="s">
        <v>70</v>
      </c>
      <c r="B46" s="6" t="s">
        <v>72</v>
      </c>
      <c r="C46" s="7">
        <v>0</v>
      </c>
      <c r="D46" s="7">
        <v>0</v>
      </c>
      <c r="E46" s="7">
        <v>0</v>
      </c>
    </row>
    <row r="47" spans="1:5" ht="27" customHeight="1" x14ac:dyDescent="0.2">
      <c r="A47" s="2" t="s">
        <v>63</v>
      </c>
      <c r="B47" s="6" t="s">
        <v>32</v>
      </c>
      <c r="C47" s="7">
        <f t="shared" ref="C47:E47" si="16">C49</f>
        <v>3171133.98</v>
      </c>
      <c r="D47" s="7">
        <f t="shared" si="16"/>
        <v>3189678.55</v>
      </c>
      <c r="E47" s="7">
        <f t="shared" si="16"/>
        <v>3208528.45</v>
      </c>
    </row>
    <row r="48" spans="1:5" ht="87" customHeight="1" x14ac:dyDescent="0.2">
      <c r="A48" s="2" t="str">
        <f>[1]Table1!A52</f>
        <v>000 2 02 40014 00 0000 150</v>
      </c>
      <c r="B48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8" s="7">
        <f t="shared" ref="C48:E48" si="17">C49</f>
        <v>3171133.98</v>
      </c>
      <c r="D48" s="7">
        <f t="shared" si="17"/>
        <v>3189678.55</v>
      </c>
      <c r="E48" s="7">
        <f t="shared" si="17"/>
        <v>3208528.45</v>
      </c>
    </row>
    <row r="49" spans="1:5" ht="93.75" customHeight="1" x14ac:dyDescent="0.2">
      <c r="A49" s="2" t="s">
        <v>64</v>
      </c>
      <c r="B49" s="6" t="s">
        <v>33</v>
      </c>
      <c r="C49" s="7">
        <v>3171133.98</v>
      </c>
      <c r="D49" s="7">
        <v>3189678.55</v>
      </c>
      <c r="E49" s="7">
        <v>3208528.45</v>
      </c>
    </row>
    <row r="50" spans="1:5" ht="15" customHeight="1" x14ac:dyDescent="0.2">
      <c r="A50" s="18" t="s">
        <v>34</v>
      </c>
      <c r="B50" s="18"/>
      <c r="C50" s="5">
        <f>C36+C10</f>
        <v>6689808.1799999997</v>
      </c>
      <c r="D50" s="5">
        <f t="shared" ref="D50:E50" si="18">D36+D10</f>
        <v>6199498.5499999998</v>
      </c>
      <c r="E50" s="5">
        <f t="shared" si="18"/>
        <v>6300916.4500000002</v>
      </c>
    </row>
    <row r="53" spans="1:5" x14ac:dyDescent="0.2">
      <c r="C53" s="1">
        <v>6689808.1799999997</v>
      </c>
      <c r="D53" s="1">
        <v>6199498.5499999998</v>
      </c>
      <c r="E53" s="1">
        <v>6300916.4500000002</v>
      </c>
    </row>
    <row r="55" spans="1:5" x14ac:dyDescent="0.2">
      <c r="C55" s="13">
        <f>C50-C53</f>
        <v>0</v>
      </c>
      <c r="D55" s="13">
        <f t="shared" ref="D55:E55" si="19">D50-D53</f>
        <v>0</v>
      </c>
      <c r="E55" s="13">
        <f t="shared" si="19"/>
        <v>0</v>
      </c>
    </row>
  </sheetData>
  <mergeCells count="6">
    <mergeCell ref="C3:E3"/>
    <mergeCell ref="A6:E6"/>
    <mergeCell ref="A7:E7"/>
    <mergeCell ref="A50:B50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2023-11-13T05:59:32Z</dcterms:modified>
</cp:coreProperties>
</file>