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569F8CA8-CE62-4B8D-AC55-517B981755F9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Table1!$A$1:$J$34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1" l="1"/>
  <c r="H25" i="1"/>
  <c r="A21" i="1" l="1"/>
  <c r="A25" i="1" l="1"/>
  <c r="A27" i="1" l="1"/>
  <c r="A26" i="1"/>
  <c r="F27" i="1"/>
  <c r="B20" i="1"/>
  <c r="C20" i="1"/>
  <c r="D20" i="1"/>
  <c r="E20" i="1"/>
  <c r="F20" i="1"/>
  <c r="A20" i="1"/>
  <c r="B21" i="1"/>
  <c r="C21" i="1"/>
  <c r="D21" i="1"/>
  <c r="E21" i="1"/>
  <c r="F21" i="1"/>
  <c r="B25" i="1" l="1"/>
  <c r="C25" i="1"/>
  <c r="D25" i="1"/>
  <c r="E25" i="1"/>
  <c r="A22" i="1"/>
  <c r="B22" i="1"/>
  <c r="C22" i="1"/>
  <c r="D22" i="1"/>
  <c r="A28" i="1"/>
  <c r="H23" i="1" l="1"/>
  <c r="H24" i="1"/>
  <c r="H22" i="1"/>
  <c r="H34" i="1" l="1"/>
  <c r="A23" i="1"/>
  <c r="H32" i="1" l="1"/>
  <c r="H31" i="1" s="1"/>
  <c r="H30" i="1" s="1"/>
  <c r="H29" i="1" s="1"/>
  <c r="D8" i="1" l="1"/>
</calcChain>
</file>

<file path=xl/sharedStrings.xml><?xml version="1.0" encoding="utf-8"?>
<sst xmlns="http://schemas.openxmlformats.org/spreadsheetml/2006/main" count="80" uniqueCount="46">
  <si>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</si>
  <si>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</si>
  <si>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</si>
  <si>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</si>
  <si>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</si>
  <si>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</si>
  <si>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</si>
  <si>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</si>
  <si>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</si>
  <si>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</si>
  <si>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</si>
  <si>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</si>
  <si>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</si>
  <si>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</si>
  <si>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</si>
  <si>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</si>
  <si>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</si>
  <si>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</si>
  <si>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</si>
  <si>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</t>
  </si>
  <si>
    <t>12</t>
  </si>
  <si>
    <t>922</t>
  </si>
  <si>
    <t>80040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</si>
  <si>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</si>
  <si>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</si>
  <si>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800</t>
  </si>
  <si>
    <t>850</t>
  </si>
  <si>
    <t>ИТОГО:</t>
  </si>
  <si>
    <t xml:space="preserve">к решению Воробейнского сельского Совета народных депутатов </t>
  </si>
  <si>
    <t>Воробейнская сельская администрация Жирятинского района Брянской области</t>
  </si>
  <si>
    <t>Непрограммная деятельность</t>
  </si>
  <si>
    <t>00</t>
  </si>
  <si>
    <t>Обеспечение деятельности главы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</si>
  <si>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</si>
  <si>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Приложение 2</t>
  </si>
  <si>
    <t>2024 год</t>
  </si>
  <si>
    <t>Приложение 3.1</t>
  </si>
  <si>
    <t>Руководство и управление в сфере установленных функций органов местного самоуправления</t>
  </si>
  <si>
    <t>2025 год</t>
  </si>
  <si>
    <t>"О внесении изменений в решение Воробейнского сельского Совета народных депутатов от 15 декабря 2023 года № 4-140 "О бюджете Воробейнского сельского поселения Жирятинского муниципального района Брянской области на 2024 год и плановый период 2025 и 2026 годов"</t>
  </si>
  <si>
    <t>от 15 декабря 2023 года № 4-140</t>
  </si>
  <si>
    <t>" О бюджете Воробейнского сельского поселения Жирятинского муниципального района Брянскойобласти на 2024 год и на плановый период 2025 и 2026 годов"</t>
  </si>
  <si>
    <t>2026 год</t>
  </si>
  <si>
    <t xml:space="preserve">Изменение распределения расходов по целевым статьям (муниципальным программам и непрограммным направлениям деятельности), группам и подгруппам видов расходов  бюджета Воробейнского сельского поселения Жирятинского муниципального района Брянской области на 2024 год и плановый период 2025 и 2026 годов </t>
  </si>
  <si>
    <t>Комплексное социально-экономическое развитие Воробейнского сельского поселения (2024-2026 годы)</t>
  </si>
  <si>
    <t xml:space="preserve">от09 декабря 2024 года  № 5-28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</si>
</sst>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top" wrapText="1"/>
    </xf>
    <xf numFmtId="0" fontId="3" fillId="0" borderId="0"/>
    <xf numFmtId="0" fontId="4" fillId="0" borderId="0">
      <alignment wrapText="1"/>
    </xf>
    <xf numFmtId="0" fontId="4" fillId="0" borderId="0"/>
    <xf numFmtId="0" fontId="5" fillId="0" borderId="0">
      <alignment horizontal="center"/>
    </xf>
    <xf numFmtId="0" fontId="4" fillId="0" borderId="0">
      <alignment horizontal="right"/>
    </xf>
    <xf numFmtId="0" fontId="4" fillId="0" borderId="1">
      <alignment horizontal="center" vertical="center" wrapText="1"/>
    </xf>
    <xf numFmtId="0" fontId="6" fillId="0" borderId="1">
      <alignment vertical="top" wrapText="1"/>
    </xf>
    <xf numFmtId="1" fontId="4" fillId="0" borderId="1">
      <alignment horizontal="center" vertical="top" shrinkToFit="1"/>
    </xf>
    <xf numFmtId="4" fontId="6" fillId="4" borderId="1">
      <alignment horizontal="right" vertical="top" shrinkToFit="1"/>
    </xf>
    <xf numFmtId="4" fontId="6" fillId="5" borderId="1">
      <alignment horizontal="right" vertical="top" shrinkToFit="1"/>
    </xf>
    <xf numFmtId="0" fontId="6" fillId="0" borderId="5">
      <alignment horizontal="right"/>
    </xf>
    <xf numFmtId="4" fontId="6" fillId="4" borderId="5">
      <alignment horizontal="right" vertical="top" shrinkToFit="1"/>
    </xf>
    <xf numFmtId="4" fontId="6" fillId="5" borderId="5">
      <alignment horizontal="right" vertical="top" shrinkToFit="1"/>
    </xf>
    <xf numFmtId="0" fontId="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6" borderId="0"/>
    <xf numFmtId="0" fontId="4" fillId="6" borderId="0">
      <alignment shrinkToFit="1"/>
    </xf>
    <xf numFmtId="1" fontId="4" fillId="0" borderId="1">
      <alignment horizontal="left" vertical="top" wrapText="1" indent="2"/>
    </xf>
    <xf numFmtId="0" fontId="4" fillId="6" borderId="0">
      <alignment horizontal="center"/>
    </xf>
    <xf numFmtId="4" fontId="6" fillId="0" borderId="1">
      <alignment horizontal="right" vertical="top" shrinkToFit="1"/>
    </xf>
    <xf numFmtId="4" fontId="4" fillId="0" borderId="1">
      <alignment horizontal="right" vertical="top" shrinkToFit="1"/>
    </xf>
  </cellStyleXfs>
  <cellXfs count="6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1" fillId="0" borderId="14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</cellXfs>
  <cellStyles count="26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3" xr:uid="{00000000-0005-0000-0000-000007000000}"/>
    <cellStyle name="xl24" xfId="2" xr:uid="{00000000-0005-0000-0000-000008000000}"/>
    <cellStyle name="xl25" xfId="11" xr:uid="{00000000-0005-0000-0000-000009000000}"/>
    <cellStyle name="xl26" xfId="21" xr:uid="{00000000-0005-0000-0000-00000A000000}"/>
    <cellStyle name="xl27" xfId="12" xr:uid="{00000000-0005-0000-0000-00000B000000}"/>
    <cellStyle name="xl28" xfId="13" xr:uid="{00000000-0005-0000-0000-00000C000000}"/>
    <cellStyle name="xl29" xfId="4" xr:uid="{00000000-0005-0000-0000-00000D000000}"/>
    <cellStyle name="xl30" xfId="5" xr:uid="{00000000-0005-0000-0000-00000E000000}"/>
    <cellStyle name="xl31" xfId="14" xr:uid="{00000000-0005-0000-0000-00000F000000}"/>
    <cellStyle name="xl32" xfId="7" xr:uid="{00000000-0005-0000-0000-000010000000}"/>
    <cellStyle name="xl33" xfId="22" xr:uid="{00000000-0005-0000-0000-000011000000}"/>
    <cellStyle name="xl34" xfId="8" xr:uid="{00000000-0005-0000-0000-000012000000}"/>
    <cellStyle name="xl35" xfId="23" xr:uid="{00000000-0005-0000-0000-000013000000}"/>
    <cellStyle name="xl36" xfId="9" xr:uid="{00000000-0005-0000-0000-000014000000}"/>
    <cellStyle name="xl37" xfId="24" xr:uid="{00000000-0005-0000-0000-000015000000}"/>
    <cellStyle name="xl38" xfId="25" xr:uid="{00000000-0005-0000-0000-000016000000}"/>
    <cellStyle name="xl39" xfId="10" xr:uid="{00000000-0005-0000-0000-000017000000}"/>
    <cellStyle name="Обычный" xfId="0" builtinId="0"/>
    <cellStyle name="Обычный 2" xfId="1" xr:uid="{00000000-0005-0000-0000-000019000000}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57;&#1045;%20&#1057;&#1045;&#1057;&#1057;&#1048;&#1048;%202009-2013-2014-2015-2016-2017-2018/&#1057;&#1077;&#1089;&#1089;&#1080;&#1103;%202019%20&#1042;&#1086;&#1088;&#1086;&#1073;&#1077;&#1081;&#1085;&#1103;/&#1089;&#1077;&#1089;&#1089;&#1080;&#1103;%2024.12.19%20&#8212;/&#1055;&#1088;&#1080;&#1083;&#1086;&#1078;&#1077;&#1085;&#1080;&#1077;%202%20(&#1087;&#1088;&#1086;&#1075;&#1088;&#1072;&#1084;%202019-202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1;&#1070;&#1044;&#1046;&#1045;&#1058;&#1067;%20&#1042;&#1057;&#1045;/&#1041;&#1102;&#1076;&#1078;&#1077;&#1090;&#1072;%202022-2024/1.3.&#1055;&#1088;&#1080;&#1083;&#1086;&#1078;&#1077;&#1085;&#1080;&#1077;%203%20%20&#1055;&#1088;&#1086;&#1075;&#1088;&#1072;&#1084;&#1084;&#1085;&#1072;&#1103;%20&#1089;&#1090;&#1088;&#1091;&#1082;&#1090;&#1091;&#1088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57;&#1087;&#1088;&#1072;&#1074;&#1082;&#1072;%20&#1086;&#1073;%20&#1080;&#1079;&#1084;&#1077;&#1085;&#1077;&#1085;&#1080;&#1080;%20&#1073;&#1102;&#1076;&#1078;&#1077;&#1090;&#1085;&#1086;&#1081;%20&#1088;&#1086;&#1089;&#1087;&#1080;&#1089;&#1080;%20(&#1092;&#1086;&#1088;&#1084;&#1072;%202)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J9" t="str">
            <v>Приложение 6.1</v>
          </cell>
        </row>
        <row r="11">
          <cell r="D11" t="str">
            <v xml:space="preserve">к решению Воробейнского сельского Совета народных депутатов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0">
          <cell r="A1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84">
          <cell r="A84" t="str">
            <v xml:space="preserve">            Расходы на выплаты персоналу государственных (муниципальных) органов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11">
          <cell r="A11" t="str">
            <v>Осуществление первичного воинского учета на территориях, где отсутствуют военные комиссариаты</v>
          </cell>
        </row>
        <row r="98">
          <cell r="A98" t="str">
            <v>Непрограммная деятельность</v>
          </cell>
          <cell r="B98" t="str">
            <v>30</v>
          </cell>
          <cell r="C98" t="str">
            <v/>
          </cell>
          <cell r="D98" t="str">
            <v/>
          </cell>
        </row>
        <row r="99">
          <cell r="B99" t="str">
            <v>30</v>
          </cell>
          <cell r="C99" t="str">
            <v>0</v>
          </cell>
          <cell r="D99" t="str">
            <v>00</v>
          </cell>
          <cell r="E99" t="str">
            <v>922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3">
          <cell r="A23" t="str">
            <v>Обеспечение деятельности главы муниципального образования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90" zoomScaleNormal="100" zoomScaleSheetLayoutView="90" workbookViewId="0">
      <selection activeCell="C5" sqref="C5"/>
    </sheetView>
  </sheetViews>
  <sheetFormatPr defaultRowHeight="12.75" x14ac:dyDescent="0.2"/>
  <cols>
    <col min="1" max="1" width="65.6640625" style="38" customWidth="1"/>
    <col min="2" max="2" width="6.33203125" style="38" customWidth="1"/>
    <col min="3" max="3" width="11.33203125" style="38" customWidth="1"/>
    <col min="4" max="4" width="8.5" style="38" customWidth="1"/>
    <col min="5" max="5" width="8.83203125" style="38" customWidth="1"/>
    <col min="6" max="6" width="13.6640625" style="38" customWidth="1"/>
    <col min="7" max="7" width="11.33203125" style="38" customWidth="1"/>
    <col min="8" max="8" width="16.33203125" style="38" customWidth="1"/>
    <col min="9" max="9" width="13.5" style="38" customWidth="1"/>
    <col min="10" max="10" width="13.83203125" style="38" customWidth="1"/>
    <col min="11" max="16384" width="9.33203125" style="38"/>
  </cols>
  <sheetData>
    <row r="1" spans="1:12" ht="15.75" customHeight="1" x14ac:dyDescent="0.2">
      <c r="G1" s="59" t="s">
        <v>34</v>
      </c>
      <c r="H1" s="59"/>
      <c r="I1" s="59"/>
      <c r="J1" s="59"/>
      <c r="K1" s="1"/>
      <c r="L1" s="1"/>
    </row>
    <row r="2" spans="1:12" ht="15.75" customHeight="1" x14ac:dyDescent="0.2">
      <c r="D2" s="60" t="s">
        <v>28</v>
      </c>
      <c r="E2" s="60"/>
      <c r="F2" s="60"/>
      <c r="G2" s="60"/>
      <c r="H2" s="60"/>
      <c r="I2" s="60"/>
      <c r="J2" s="60"/>
      <c r="K2" s="60"/>
    </row>
    <row r="3" spans="1:12" ht="20.25" customHeight="1" x14ac:dyDescent="0.2">
      <c r="D3" s="60" t="s">
        <v>45</v>
      </c>
      <c r="E3" s="60"/>
      <c r="F3" s="60"/>
      <c r="G3" s="60"/>
      <c r="H3" s="60"/>
      <c r="I3" s="60"/>
      <c r="J3" s="60"/>
      <c r="K3" s="60"/>
    </row>
    <row r="4" spans="1:12" ht="69" customHeight="1" x14ac:dyDescent="0.2">
      <c r="D4" s="60" t="s">
        <v>39</v>
      </c>
      <c r="E4" s="60"/>
      <c r="F4" s="60"/>
      <c r="G4" s="60"/>
      <c r="H4" s="60"/>
      <c r="I4" s="60"/>
      <c r="J4" s="60"/>
      <c r="K4" s="1"/>
    </row>
    <row r="5" spans="1:12" ht="12.75" customHeight="1" x14ac:dyDescent="0.2"/>
    <row r="6" spans="1:12" ht="15" customHeight="1" x14ac:dyDescent="0.2">
      <c r="D6" s="39"/>
      <c r="E6" s="39"/>
      <c r="F6" s="39"/>
      <c r="G6" s="39"/>
      <c r="H6" s="39"/>
      <c r="I6" s="61" t="s">
        <v>36</v>
      </c>
      <c r="J6" s="61"/>
      <c r="K6" s="61"/>
    </row>
    <row r="7" spans="1:12" ht="12.75" customHeight="1" x14ac:dyDescent="0.2">
      <c r="D7" s="39"/>
      <c r="E7" s="39"/>
      <c r="F7" s="39"/>
      <c r="G7" s="39"/>
      <c r="H7" s="39"/>
      <c r="I7" s="39"/>
      <c r="J7" s="39"/>
      <c r="K7" s="39"/>
    </row>
    <row r="8" spans="1:12" ht="15" x14ac:dyDescent="0.2">
      <c r="D8" s="61" t="str">
        <f>[1]Лист1!$D$11</f>
        <v xml:space="preserve">к решению Воробейнского сельского Совета народных депутатов </v>
      </c>
      <c r="E8" s="61"/>
      <c r="F8" s="61"/>
      <c r="G8" s="61"/>
      <c r="H8" s="61"/>
      <c r="I8" s="61"/>
      <c r="J8" s="61"/>
      <c r="K8" s="61"/>
    </row>
    <row r="9" spans="1:12" ht="15" x14ac:dyDescent="0.2">
      <c r="A9" s="38" t="s">
        <v>0</v>
      </c>
      <c r="D9" s="61" t="s">
        <v>40</v>
      </c>
      <c r="E9" s="61"/>
      <c r="F9" s="61"/>
      <c r="G9" s="61"/>
      <c r="H9" s="61"/>
      <c r="I9" s="61"/>
      <c r="J9" s="61"/>
      <c r="K9" s="61"/>
    </row>
    <row r="10" spans="1:12" ht="48" customHeight="1" x14ac:dyDescent="0.2">
      <c r="D10" s="61" t="s">
        <v>41</v>
      </c>
      <c r="E10" s="61"/>
      <c r="F10" s="61"/>
      <c r="G10" s="61"/>
      <c r="H10" s="61"/>
      <c r="I10" s="61"/>
      <c r="J10" s="61"/>
      <c r="K10" s="39"/>
    </row>
    <row r="11" spans="1:12" ht="7.5" customHeight="1" x14ac:dyDescent="0.2">
      <c r="A11" s="40" t="s">
        <v>0</v>
      </c>
      <c r="B11" s="40" t="s">
        <v>0</v>
      </c>
      <c r="C11" s="40" t="s">
        <v>0</v>
      </c>
      <c r="D11" s="40" t="s">
        <v>0</v>
      </c>
      <c r="E11" s="41" t="s">
        <v>0</v>
      </c>
      <c r="F11" s="41" t="s">
        <v>0</v>
      </c>
      <c r="G11" s="41" t="s">
        <v>0</v>
      </c>
      <c r="H11" s="41" t="s">
        <v>0</v>
      </c>
      <c r="I11" s="62" t="s">
        <v>0</v>
      </c>
      <c r="J11" s="62"/>
    </row>
    <row r="12" spans="1:12" ht="63.75" customHeight="1" x14ac:dyDescent="0.2">
      <c r="A12" s="57" t="s">
        <v>43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2" ht="15" customHeight="1" x14ac:dyDescent="0.2">
      <c r="A13" s="58" t="s">
        <v>1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2" ht="28.15" customHeight="1" x14ac:dyDescent="0.2">
      <c r="A14" s="6" t="s">
        <v>2</v>
      </c>
      <c r="B14" s="6" t="s">
        <v>3</v>
      </c>
      <c r="C14" s="6" t="s">
        <v>4</v>
      </c>
      <c r="D14" s="6" t="s">
        <v>5</v>
      </c>
      <c r="E14" s="6" t="s">
        <v>6</v>
      </c>
      <c r="F14" s="6" t="s">
        <v>7</v>
      </c>
      <c r="G14" s="6" t="s">
        <v>8</v>
      </c>
      <c r="H14" s="6" t="s">
        <v>35</v>
      </c>
      <c r="I14" s="6" t="s">
        <v>38</v>
      </c>
      <c r="J14" s="6" t="s">
        <v>42</v>
      </c>
    </row>
    <row r="15" spans="1:12" ht="20.85" customHeight="1" x14ac:dyDescent="0.2">
      <c r="A15" s="6" t="s">
        <v>9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14</v>
      </c>
      <c r="G15" s="6" t="s">
        <v>15</v>
      </c>
      <c r="H15" s="6" t="s">
        <v>16</v>
      </c>
      <c r="I15" s="6" t="s">
        <v>17</v>
      </c>
      <c r="J15" s="6" t="s">
        <v>18</v>
      </c>
    </row>
    <row r="16" spans="1:12" ht="38.25" customHeight="1" x14ac:dyDescent="0.2">
      <c r="A16" s="15" t="s">
        <v>44</v>
      </c>
      <c r="B16" s="16">
        <v>22</v>
      </c>
      <c r="C16" s="17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12">
        <f>H17</f>
        <v>66000</v>
      </c>
      <c r="I16" s="12"/>
      <c r="J16" s="12"/>
    </row>
    <row r="17" spans="1:10" ht="48.75" customHeight="1" x14ac:dyDescent="0.2">
      <c r="A17" s="32" t="s">
        <v>37</v>
      </c>
      <c r="B17" s="2">
        <v>22</v>
      </c>
      <c r="C17" s="2" t="s">
        <v>19</v>
      </c>
      <c r="D17" s="2">
        <v>12</v>
      </c>
      <c r="E17" s="3" t="s">
        <v>0</v>
      </c>
      <c r="F17" s="3" t="s">
        <v>0</v>
      </c>
      <c r="G17" s="3" t="s">
        <v>0</v>
      </c>
      <c r="H17" s="4">
        <v>66000</v>
      </c>
      <c r="I17" s="4"/>
      <c r="J17" s="4"/>
    </row>
    <row r="18" spans="1:10" ht="42" customHeight="1" x14ac:dyDescent="0.2">
      <c r="A18" s="5" t="s">
        <v>29</v>
      </c>
      <c r="B18" s="2">
        <v>22</v>
      </c>
      <c r="C18" s="6" t="s">
        <v>19</v>
      </c>
      <c r="D18" s="6">
        <v>12</v>
      </c>
      <c r="E18" s="6" t="s">
        <v>21</v>
      </c>
      <c r="F18" s="7" t="s">
        <v>0</v>
      </c>
      <c r="G18" s="7" t="s">
        <v>0</v>
      </c>
      <c r="H18" s="8">
        <v>66000</v>
      </c>
      <c r="I18" s="4"/>
      <c r="J18" s="4"/>
    </row>
    <row r="19" spans="1:10" ht="48" customHeight="1" x14ac:dyDescent="0.2">
      <c r="A19" s="9" t="s">
        <v>37</v>
      </c>
      <c r="B19" s="2">
        <v>22</v>
      </c>
      <c r="C19" s="6" t="s">
        <v>19</v>
      </c>
      <c r="D19" s="6">
        <v>12</v>
      </c>
      <c r="E19" s="6" t="s">
        <v>21</v>
      </c>
      <c r="F19" s="6">
        <v>80040</v>
      </c>
      <c r="G19" s="26" t="s">
        <v>0</v>
      </c>
      <c r="H19" s="8">
        <v>66000</v>
      </c>
      <c r="I19" s="8"/>
      <c r="J19" s="8"/>
    </row>
    <row r="20" spans="1:10" ht="85.5" customHeight="1" x14ac:dyDescent="0.2">
      <c r="A20" s="9" t="str">
        <f>[2]Документ!$A$10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0" s="2">
        <f t="shared" ref="B20:F20" si="0">B19</f>
        <v>22</v>
      </c>
      <c r="C20" s="6" t="str">
        <f t="shared" si="0"/>
        <v>0</v>
      </c>
      <c r="D20" s="6">
        <f t="shared" si="0"/>
        <v>12</v>
      </c>
      <c r="E20" s="6" t="str">
        <f t="shared" si="0"/>
        <v>922</v>
      </c>
      <c r="F20" s="24">
        <f t="shared" si="0"/>
        <v>80040</v>
      </c>
      <c r="G20" s="10">
        <v>100</v>
      </c>
      <c r="H20" s="25">
        <v>66000</v>
      </c>
      <c r="I20" s="8"/>
      <c r="J20" s="8"/>
    </row>
    <row r="21" spans="1:10" ht="48" customHeight="1" x14ac:dyDescent="0.2">
      <c r="A21" s="9" t="str">
        <f>[3]Документ!$A$84</f>
        <v xml:space="preserve">            Расходы на выплаты персоналу государственных (муниципальных) органов</v>
      </c>
      <c r="B21" s="2">
        <f t="shared" ref="B21:F21" si="1">B19</f>
        <v>22</v>
      </c>
      <c r="C21" s="6" t="str">
        <f t="shared" si="1"/>
        <v>0</v>
      </c>
      <c r="D21" s="6">
        <f t="shared" si="1"/>
        <v>12</v>
      </c>
      <c r="E21" s="6" t="str">
        <f t="shared" si="1"/>
        <v>922</v>
      </c>
      <c r="F21" s="24">
        <f t="shared" si="1"/>
        <v>80040</v>
      </c>
      <c r="G21" s="10">
        <v>120</v>
      </c>
      <c r="H21" s="25">
        <v>66000</v>
      </c>
      <c r="I21" s="8"/>
      <c r="J21" s="8"/>
    </row>
    <row r="22" spans="1:10" ht="40.5" customHeight="1" x14ac:dyDescent="0.2">
      <c r="A22" s="15" t="str">
        <f>[4]Table1!A98</f>
        <v>Непрограммная деятельность</v>
      </c>
      <c r="B22" s="16" t="str">
        <f>[4]Table1!B98</f>
        <v>30</v>
      </c>
      <c r="C22" s="16" t="str">
        <f>[4]Table1!C98</f>
        <v/>
      </c>
      <c r="D22" s="16" t="str">
        <f>[4]Table1!D98</f>
        <v/>
      </c>
      <c r="E22" s="16"/>
      <c r="F22" s="27"/>
      <c r="G22" s="30"/>
      <c r="H22" s="31">
        <f>H25</f>
        <v>45500</v>
      </c>
      <c r="I22" s="29"/>
      <c r="J22" s="18"/>
    </row>
    <row r="23" spans="1:10" ht="28.5" hidden="1" customHeight="1" x14ac:dyDescent="0.2">
      <c r="A23" s="9" t="str">
        <f>$A$18</f>
        <v>Воробейнская сельская администрация Жирятинского района Брянской области</v>
      </c>
      <c r="B23" s="2">
        <v>22</v>
      </c>
      <c r="C23" s="6" t="s">
        <v>19</v>
      </c>
      <c r="D23" s="6" t="s">
        <v>20</v>
      </c>
      <c r="E23" s="6" t="s">
        <v>21</v>
      </c>
      <c r="F23" s="24" t="s">
        <v>22</v>
      </c>
      <c r="G23" s="10" t="s">
        <v>25</v>
      </c>
      <c r="H23" s="22" t="e">
        <f>#REF!</f>
        <v>#REF!</v>
      </c>
      <c r="I23" s="25">
        <v>0</v>
      </c>
      <c r="J23" s="8">
        <v>0</v>
      </c>
    </row>
    <row r="24" spans="1:10" ht="0.75" hidden="1" customHeight="1" x14ac:dyDescent="0.2">
      <c r="A24" s="42" t="s">
        <v>24</v>
      </c>
      <c r="B24" s="2">
        <v>22</v>
      </c>
      <c r="C24" s="43" t="s">
        <v>19</v>
      </c>
      <c r="D24" s="43" t="s">
        <v>20</v>
      </c>
      <c r="E24" s="43" t="s">
        <v>21</v>
      </c>
      <c r="F24" s="44" t="s">
        <v>22</v>
      </c>
      <c r="G24" s="10" t="s">
        <v>26</v>
      </c>
      <c r="H24" s="22" t="e">
        <f>#REF!</f>
        <v>#REF!</v>
      </c>
      <c r="I24" s="45">
        <v>0</v>
      </c>
      <c r="J24" s="46">
        <v>0</v>
      </c>
    </row>
    <row r="25" spans="1:10" ht="32.25" customHeight="1" x14ac:dyDescent="0.2">
      <c r="A25" s="21" t="str">
        <f>$A$18</f>
        <v>Воробейнская сельская администрация Жирятинского района Брянской области</v>
      </c>
      <c r="B25" s="2" t="str">
        <f>[4]Table1!B99</f>
        <v>30</v>
      </c>
      <c r="C25" s="10" t="str">
        <f>[4]Table1!C99</f>
        <v>0</v>
      </c>
      <c r="D25" s="10" t="str">
        <f>[4]Table1!D99</f>
        <v>00</v>
      </c>
      <c r="E25" s="10" t="str">
        <f>[4]Table1!E99</f>
        <v>922</v>
      </c>
      <c r="F25" s="47"/>
      <c r="G25" s="10"/>
      <c r="H25" s="22">
        <f>H26</f>
        <v>45500</v>
      </c>
      <c r="I25" s="48"/>
      <c r="J25" s="22"/>
    </row>
    <row r="26" spans="1:10" ht="32.25" customHeight="1" x14ac:dyDescent="0.2">
      <c r="A26" s="34" t="str">
        <f>[5]Документ!$A$23</f>
        <v>Обеспечение деятельности главы муниципального образования</v>
      </c>
      <c r="B26" s="19">
        <v>30</v>
      </c>
      <c r="C26" s="35">
        <v>0</v>
      </c>
      <c r="D26" s="35">
        <v>0</v>
      </c>
      <c r="E26" s="35">
        <v>922</v>
      </c>
      <c r="F26" s="36">
        <v>80010</v>
      </c>
      <c r="G26" s="33"/>
      <c r="H26" s="37">
        <v>45500</v>
      </c>
      <c r="I26" s="49"/>
      <c r="J26" s="23"/>
    </row>
    <row r="27" spans="1:10" ht="81.75" customHeight="1" x14ac:dyDescent="0.2">
      <c r="A27" s="5" t="str">
        <f>[2]Документ!$A$10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" s="19">
        <v>30</v>
      </c>
      <c r="C27" s="14">
        <v>0</v>
      </c>
      <c r="D27" s="14">
        <v>0</v>
      </c>
      <c r="E27" s="14">
        <v>922</v>
      </c>
      <c r="F27" s="28">
        <f t="shared" ref="F27" si="2">F28</f>
        <v>80010</v>
      </c>
      <c r="G27" s="10">
        <v>100</v>
      </c>
      <c r="H27" s="22">
        <v>45500</v>
      </c>
      <c r="I27" s="49"/>
      <c r="J27" s="23"/>
    </row>
    <row r="28" spans="1:10" ht="32.25" customHeight="1" x14ac:dyDescent="0.2">
      <c r="A28" s="5" t="str">
        <f>$A$21</f>
        <v xml:space="preserve">            Расходы на выплаты персоналу государственных (муниципальных) органов</v>
      </c>
      <c r="B28" s="19">
        <v>30</v>
      </c>
      <c r="C28" s="14">
        <v>0</v>
      </c>
      <c r="D28" s="14">
        <v>0</v>
      </c>
      <c r="E28" s="14">
        <v>922</v>
      </c>
      <c r="F28" s="28">
        <v>80010</v>
      </c>
      <c r="G28" s="10">
        <v>120</v>
      </c>
      <c r="H28" s="22">
        <v>45500</v>
      </c>
      <c r="I28" s="49"/>
      <c r="J28" s="23"/>
    </row>
    <row r="29" spans="1:10" ht="24.75" hidden="1" customHeight="1" x14ac:dyDescent="0.2">
      <c r="A29" s="20" t="s">
        <v>23</v>
      </c>
      <c r="B29" s="30">
        <v>30</v>
      </c>
      <c r="C29" s="30"/>
      <c r="D29" s="30"/>
      <c r="E29" s="30"/>
      <c r="F29" s="30"/>
      <c r="G29" s="30"/>
      <c r="H29" s="50">
        <f>H30</f>
        <v>0</v>
      </c>
      <c r="I29" s="30"/>
      <c r="J29" s="30"/>
    </row>
    <row r="30" spans="1:10" ht="33.75" hidden="1" customHeight="1" x14ac:dyDescent="0.2">
      <c r="A30" s="51" t="s">
        <v>30</v>
      </c>
      <c r="B30" s="52">
        <v>30</v>
      </c>
      <c r="C30" s="52">
        <v>0</v>
      </c>
      <c r="D30" s="53" t="s">
        <v>31</v>
      </c>
      <c r="E30" s="52">
        <v>922</v>
      </c>
      <c r="F30" s="52"/>
      <c r="G30" s="52"/>
      <c r="H30" s="8">
        <f>H31</f>
        <v>0</v>
      </c>
      <c r="I30" s="8"/>
      <c r="J30" s="8"/>
    </row>
    <row r="31" spans="1:10" ht="34.5" hidden="1" customHeight="1" x14ac:dyDescent="0.2">
      <c r="A31" s="54" t="s">
        <v>29</v>
      </c>
      <c r="B31" s="52">
        <v>30</v>
      </c>
      <c r="C31" s="52">
        <v>0</v>
      </c>
      <c r="D31" s="53" t="s">
        <v>31</v>
      </c>
      <c r="E31" s="52">
        <v>922</v>
      </c>
      <c r="F31" s="52">
        <v>80010</v>
      </c>
      <c r="G31" s="52"/>
      <c r="H31" s="8">
        <f>H32</f>
        <v>0</v>
      </c>
      <c r="I31" s="8"/>
      <c r="J31" s="8"/>
    </row>
    <row r="32" spans="1:10" ht="72" hidden="1" customHeight="1" x14ac:dyDescent="0.2">
      <c r="A32" s="54" t="s">
        <v>32</v>
      </c>
      <c r="B32" s="55">
        <v>30</v>
      </c>
      <c r="C32" s="55">
        <v>0</v>
      </c>
      <c r="D32" s="56" t="s">
        <v>31</v>
      </c>
      <c r="E32" s="55">
        <v>922</v>
      </c>
      <c r="F32" s="55">
        <v>80010</v>
      </c>
      <c r="G32" s="55">
        <v>100</v>
      </c>
      <c r="H32" s="8">
        <f>H33</f>
        <v>0</v>
      </c>
      <c r="I32" s="8"/>
      <c r="J32" s="8"/>
    </row>
    <row r="33" spans="1:10" ht="51.75" hidden="1" customHeight="1" x14ac:dyDescent="0.2">
      <c r="A33" s="5" t="s">
        <v>33</v>
      </c>
      <c r="B33" s="55">
        <v>30</v>
      </c>
      <c r="C33" s="55">
        <v>0</v>
      </c>
      <c r="D33" s="56" t="s">
        <v>31</v>
      </c>
      <c r="E33" s="55">
        <v>922</v>
      </c>
      <c r="F33" s="55">
        <v>80010</v>
      </c>
      <c r="G33" s="55">
        <v>120</v>
      </c>
      <c r="H33" s="8">
        <v>0</v>
      </c>
      <c r="I33" s="8"/>
      <c r="J33" s="8"/>
    </row>
    <row r="34" spans="1:10" ht="30" customHeight="1" x14ac:dyDescent="0.2">
      <c r="A34" s="5" t="s">
        <v>27</v>
      </c>
      <c r="B34" s="13"/>
      <c r="C34" s="13"/>
      <c r="D34" s="13"/>
      <c r="E34" s="13"/>
      <c r="F34" s="13"/>
      <c r="G34" s="13"/>
      <c r="H34" s="4">
        <f>H16+H22</f>
        <v>111500</v>
      </c>
      <c r="I34" s="4"/>
      <c r="J34" s="4"/>
    </row>
  </sheetData>
  <mergeCells count="11">
    <mergeCell ref="A12:J12"/>
    <mergeCell ref="A13:J13"/>
    <mergeCell ref="G1:J1"/>
    <mergeCell ref="D2:K2"/>
    <mergeCell ref="D3:K3"/>
    <mergeCell ref="I6:K6"/>
    <mergeCell ref="D8:K8"/>
    <mergeCell ref="D9:K9"/>
    <mergeCell ref="I11:J11"/>
    <mergeCell ref="D4:J4"/>
    <mergeCell ref="D10:J10"/>
  </mergeCells>
  <pageMargins left="0.78740157480314965" right="0.39370078740157483" top="0.19685039370078741" bottom="0.19685039370078741" header="0" footer="0"/>
  <pageSetup paperSize="9" scale="5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2024-12-09T06:17:25Z</dcterms:modified>
</cp:coreProperties>
</file>