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 defaultThemeVersion="124226"/>
  <xr:revisionPtr revIDLastSave="0" documentId="13_ncr:1_{4C018634-5F1E-46CB-9DA8-7338B7EE6D36}" xr6:coauthVersionLast="44" xr6:coauthVersionMax="44" xr10:uidLastSave="{00000000-0000-0000-0000-000000000000}"/>
  <bookViews>
    <workbookView xWindow="-120" yWindow="-120" windowWidth="19440" windowHeight="15000" xr2:uid="{00000000-000D-0000-FFFF-FFFF00000000}"/>
  </bookViews>
  <sheets>
    <sheet name="Table1" sheetId="1" r:id="rId1"/>
  </sheets>
  <externalReferences>
    <externalReference r:id="rId2"/>
    <externalReference r:id="rId3"/>
    <externalReference r:id="rId4"/>
  </externalReferences>
  <definedNames>
    <definedName name="_xlnm.Print_Area" localSheetId="0">Table1!$A$1:$I$42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5" i="1" l="1"/>
  <c r="A36" i="1"/>
  <c r="A38" i="1"/>
  <c r="A39" i="1"/>
  <c r="A34" i="1"/>
  <c r="E34" i="1"/>
  <c r="E35" i="1"/>
  <c r="E36" i="1"/>
  <c r="A26" i="1"/>
  <c r="A27" i="1"/>
  <c r="E19" i="1" l="1"/>
  <c r="F18" i="1"/>
  <c r="F19" i="1"/>
  <c r="A32" i="1" l="1"/>
  <c r="B32" i="1"/>
  <c r="C32" i="1"/>
  <c r="D32" i="1"/>
  <c r="A33" i="1"/>
  <c r="B33" i="1"/>
  <c r="C33" i="1"/>
  <c r="D33" i="1"/>
  <c r="B28" i="1"/>
  <c r="C28" i="1"/>
  <c r="D28" i="1"/>
  <c r="E28" i="1"/>
  <c r="B29" i="1"/>
  <c r="C29" i="1"/>
  <c r="C30" i="1" s="1"/>
  <c r="C31" i="1" s="1"/>
  <c r="D29" i="1"/>
  <c r="D30" i="1" s="1"/>
  <c r="D31" i="1" s="1"/>
  <c r="E29" i="1"/>
  <c r="E30" i="1" s="1"/>
  <c r="E31" i="1" s="1"/>
  <c r="A28" i="1"/>
  <c r="A29" i="1"/>
  <c r="A25" i="1"/>
  <c r="A31" i="1" s="1"/>
  <c r="A23" i="1"/>
  <c r="A17" i="1"/>
  <c r="A18" i="1"/>
  <c r="A19" i="1"/>
  <c r="G22" i="1" l="1"/>
  <c r="A22" i="1"/>
  <c r="G24" i="1"/>
  <c r="A24" i="1"/>
  <c r="A30" i="1" s="1"/>
  <c r="B23" i="1"/>
  <c r="B22" i="1" s="1"/>
  <c r="C23" i="1"/>
  <c r="C22" i="1" s="1"/>
  <c r="D23" i="1"/>
  <c r="D22" i="1" s="1"/>
  <c r="E23" i="1"/>
  <c r="E22" i="1" s="1"/>
  <c r="G21" i="1" l="1"/>
  <c r="G20" i="1" s="1"/>
  <c r="G16" i="1" s="1"/>
  <c r="G15" i="1" s="1"/>
  <c r="E25" i="1"/>
  <c r="E24" i="1" s="1"/>
  <c r="C25" i="1"/>
  <c r="C24" i="1" s="1"/>
  <c r="D25" i="1"/>
  <c r="D24" i="1" s="1"/>
  <c r="B25" i="1"/>
  <c r="B24" i="1" s="1"/>
  <c r="B17" i="1"/>
  <c r="B18" i="1"/>
  <c r="B19" i="1"/>
  <c r="E26" i="1" l="1"/>
  <c r="E27" i="1"/>
  <c r="C7" i="1" l="1"/>
  <c r="D2" i="1"/>
  <c r="G41" i="1"/>
</calcChain>
</file>

<file path=xl/sharedStrings.xml><?xml version="1.0" encoding="utf-8"?>
<sst xmlns="http://schemas.openxmlformats.org/spreadsheetml/2006/main" count="80" uniqueCount="40">
  <si>
    <t/>
  </si>
  <si>
    <t>рублей</t>
  </si>
  <si>
    <t>Наименование</t>
  </si>
  <si>
    <t>ГРБС</t>
  </si>
  <si>
    <t>Рз</t>
  </si>
  <si>
    <t>Пр</t>
  </si>
  <si>
    <t>ЦСР</t>
  </si>
  <si>
    <t>ВР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</si>
  <si>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</si>
  <si>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</si>
  <si>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</si>
  <si>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</si>
  <si>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</si>
  <si>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</si>
  <si>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</si>
  <si>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</si>
  <si>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</si>
  <si>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ВОРОБЕЙНСКАЯ СЕЛЬСКАЯ АДМИНИСТРАЦИЯ ЖИРЯТИНСКОГО РАЙОНА БРЯНСКОЙ ОБЛАСТИ</t>
  </si>
  <si>
    <t>922</t>
  </si>
  <si>
    <t>Общегосударственные вопросы</t>
  </si>
  <si>
    <t>01</t>
  </si>
  <si>
    <t>04</t>
  </si>
  <si>
    <t>ИТОГО:</t>
  </si>
  <si>
    <t>Приложение 3</t>
  </si>
  <si>
    <t>2024 год</t>
  </si>
  <si>
    <t>Приложение 4.1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</si>
  <si>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</si>
  <si>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Руководство и управление в сфере установленных функций органов местного самоуправления</t>
  </si>
  <si>
    <t>05</t>
  </si>
  <si>
    <t>03</t>
  </si>
  <si>
    <t>2242281730</t>
  </si>
  <si>
    <t>Мероприятия по благоустройству</t>
  </si>
  <si>
    <t>02</t>
  </si>
  <si>
    <t>"О внесении изменений  в решение Воробейнского сельского Совета народных депутатов от 15 декабря 2023 года № 4-140 "О бюджете  Воробейнского сельского поселения Жирятинского муниципального района Брянской области на 2024 год и плановый период 2025 и 2026 годов"</t>
  </si>
  <si>
    <t>от 15 декабря 2023 года  № 4-140</t>
  </si>
  <si>
    <t>"О бюджете  Воробейнского сельского поселения Жирятинского муниципального района Брянской области на 2024 год и плановый период 2025 и 2026 годов"</t>
  </si>
  <si>
    <t>Изменение ведомственной структуры расходов  бюджета Воробейнского сельского поселения Жирятинского муниципального района Брянской области на 2024 год и плановый период 2025 и 2026 годов</t>
  </si>
  <si>
    <t>2025 год</t>
  </si>
  <si>
    <t>2026 год</t>
  </si>
  <si>
    <t>от 16  декабря 2024  года №5-32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</si>
</sst>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\ _₽_-;\-* #,##0\ _₽_-;_-* &quot;-&quot;\ _₽_-;_-@_-"/>
  </numFmts>
  <fonts count="12" x14ac:knownFonts="1">
    <font>
      <sz val="10"/>
      <color rgb="FF000000"/>
      <name val="Times New Roman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>
      <alignment vertical="top" wrapText="1"/>
    </xf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4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4" fontId="0" fillId="0" borderId="0" xfId="0" applyNumberFormat="1" applyFont="1" applyFill="1" applyAlignment="1">
      <alignment vertical="top" wrapText="1"/>
    </xf>
    <xf numFmtId="4" fontId="2" fillId="0" borderId="4" xfId="0" applyNumberFormat="1" applyFont="1" applyFill="1" applyBorder="1" applyAlignment="1">
      <alignment horizontal="right" vertical="center" wrapText="1"/>
    </xf>
    <xf numFmtId="4" fontId="1" fillId="0" borderId="3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top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center" wrapText="1"/>
    </xf>
    <xf numFmtId="0" fontId="8" fillId="0" borderId="2" xfId="3" applyNumberFormat="1" applyFont="1" applyFill="1" applyBorder="1" applyAlignment="1">
      <alignment horizontal="center" vertical="center" wrapText="1"/>
    </xf>
    <xf numFmtId="49" fontId="8" fillId="0" borderId="2" xfId="2" applyNumberFormat="1" applyFont="1" applyFill="1" applyBorder="1" applyAlignment="1">
      <alignment horizontal="center" vertical="center" wrapText="1"/>
    </xf>
    <xf numFmtId="49" fontId="8" fillId="0" borderId="2" xfId="1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1" fontId="8" fillId="0" borderId="2" xfId="1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4" fontId="10" fillId="0" borderId="3" xfId="0" applyNumberFormat="1" applyFont="1" applyFill="1" applyBorder="1" applyAlignment="1">
      <alignment horizontal="right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4" fontId="9" fillId="0" borderId="4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top" wrapText="1"/>
    </xf>
    <xf numFmtId="4" fontId="4" fillId="0" borderId="0" xfId="0" applyNumberFormat="1" applyFont="1" applyFill="1" applyAlignment="1">
      <alignment vertical="top" wrapText="1"/>
    </xf>
    <xf numFmtId="4" fontId="8" fillId="0" borderId="3" xfId="0" applyNumberFormat="1" applyFont="1" applyFill="1" applyBorder="1" applyAlignment="1">
      <alignment horizontal="right" vertical="center" wrapText="1"/>
    </xf>
    <xf numFmtId="4" fontId="8" fillId="2" borderId="2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4" fontId="11" fillId="0" borderId="1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top" wrapText="1"/>
    </xf>
    <xf numFmtId="0" fontId="4" fillId="0" borderId="4" xfId="0" applyFont="1" applyFill="1" applyBorder="1" applyAlignment="1">
      <alignment vertical="center" wrapText="1"/>
    </xf>
    <xf numFmtId="0" fontId="8" fillId="0" borderId="0" xfId="0" applyFont="1" applyFill="1" applyAlignment="1">
      <alignment horizontal="right" vertical="top" wrapText="1"/>
    </xf>
    <xf numFmtId="0" fontId="0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left" vertical="top" wrapText="1"/>
    </xf>
  </cellXfs>
  <cellStyles count="4">
    <cellStyle name="Денежный" xfId="2" builtinId="4"/>
    <cellStyle name="Обычный" xfId="0" builtinId="0"/>
    <cellStyle name="Процентный" xfId="3" builtinId="5"/>
    <cellStyle name="Финансовый [0]" xfId="1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42;&#1057;&#1045;%20&#1057;&#1045;&#1057;&#1057;&#1048;&#1048;%202009-2013-2014-2015-2016-2017-2018/&#1057;&#1077;&#1089;&#1089;&#1080;&#1103;%202019%20&#1042;&#1086;&#1088;&#1086;&#1073;&#1077;&#1081;&#1085;&#1103;/&#1089;&#1077;&#1089;&#1089;&#1080;&#1103;%2024.12.19%20&#8212;/&#1055;&#1088;&#1080;&#1083;&#1086;&#1078;&#1077;&#1085;&#1080;&#1077;%20%203%20(&#1074;&#1077;&#1076;&#1086;&#1084;%202019-202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56;&#1054;&#1045;&#1058;&#1067;%20&#1041;&#1070;&#1044;&#1046;&#1045;&#1058;&#1054;&#1042;/&#1055;&#1088;&#1086;&#1077;&#1082;&#1090;%20&#1073;&#1102;&#1076;&#1078;&#1077;&#1090;&#1072;%202023-2025/_(&#1041;&#1070;&#1044;&#1046;&#1045;&#1058;(&#1052;&#1059;&#1053;))5%20&#1042;&#1077;&#1076;&#1086;&#1084;&#1089;&#1090;&#1074;&#1077;&#1085;&#1085;&#1072;&#1103;%20&#1089;&#1090;&#1088;&#1091;&#1082;&#1090;&#1091;&#1088;&#1072;%20(3%20&#1075;&#1086;&#1076;&#1072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Keysystems/Budget/ReportManager/&#1042;&#1072;&#1088;&#1080;&#1072;&#1085;&#1090;%20(&#1085;&#1086;&#1074;&#1099;&#1081;%20&#1086;&#1090;%2004.12.2017%2014_35_2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оробейня"/>
    </sheetNames>
    <sheetDataSet>
      <sheetData sheetId="0">
        <row r="2">
          <cell r="D2" t="str">
            <v xml:space="preserve">к решению Воробейнского сельского Совета народных депутатов </v>
          </cell>
        </row>
        <row r="7">
          <cell r="C7" t="str">
            <v xml:space="preserve">к решению Воробейнского сельского Совета народных депутатов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"/>
    </sheetNames>
    <sheetDataSet>
      <sheetData sheetId="0">
        <row r="16">
          <cell r="A16" t="str">
            <v>Функционирование высшего должностного лица субъекта Российской Федерации и муниципального образования</v>
          </cell>
        </row>
        <row r="17">
          <cell r="A17" t="str">
            <v>Обеспечение деятельности главы муниципального образования</v>
          </cell>
        </row>
        <row r="18">
          <cell r="A18" t="str">
    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    </cell>
        </row>
        <row r="19">
          <cell r="A19" t="str">
            <v>Расходы на выплаты персоналу государственных (муниципальных) органов</v>
          </cell>
        </row>
        <row r="25">
          <cell r="A25" t="str">
            <v>Иные закупки товаров, работ и услуг для обеспечения государственных (муниципальных) нужд</v>
          </cell>
        </row>
        <row r="32">
          <cell r="A32" t="str">
            <v>Другие общегосударственные вопросы</v>
          </cell>
          <cell r="B32" t="str">
            <v>922</v>
          </cell>
          <cell r="C32" t="str">
            <v>01</v>
          </cell>
          <cell r="D32" t="str">
            <v>13</v>
          </cell>
          <cell r="E32" t="str">
            <v/>
          </cell>
        </row>
        <row r="33">
          <cell r="A33" t="str">
            <v>Эксплуатация и содержание имущества казны муниципального образования</v>
          </cell>
          <cell r="B33" t="str">
            <v>922</v>
          </cell>
          <cell r="C33" t="str">
            <v>01</v>
          </cell>
          <cell r="D33" t="str">
            <v>13</v>
          </cell>
          <cell r="E33" t="str">
            <v>22 4 15 80920</v>
          </cell>
        </row>
        <row r="63">
          <cell r="A63" t="str">
            <v>Жилищно-коммунальное хозяйство</v>
          </cell>
          <cell r="B63" t="str">
            <v>922</v>
          </cell>
          <cell r="C63" t="str">
            <v>05</v>
          </cell>
          <cell r="D63" t="str">
            <v/>
          </cell>
        </row>
        <row r="64">
          <cell r="A64" t="str">
            <v>Благоустройство</v>
          </cell>
          <cell r="B64" t="str">
            <v>922</v>
          </cell>
          <cell r="C64" t="str">
            <v>05</v>
          </cell>
          <cell r="D64" t="str">
            <v>03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кумент"/>
    </sheetNames>
    <sheetDataSet>
      <sheetData sheetId="0">
        <row r="10">
          <cell r="A10" t="str">
            <v xml:space="preserve">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    </cell>
        </row>
        <row r="29">
          <cell r="A29" t="str">
            <v xml:space="preserve">          Закупка товаров, работ и услуг для обеспечения государственных (муниципальных) нужд</v>
          </cell>
        </row>
        <row r="39">
          <cell r="A39" t="str">
            <v xml:space="preserve">          Иные бюджетные ассигнования</v>
          </cell>
        </row>
        <row r="40">
          <cell r="A40" t="str">
            <v xml:space="preserve">            Уплата налогов, сборов и иных платежей</v>
          </cell>
        </row>
        <row r="119">
          <cell r="A119" t="str">
            <v xml:space="preserve">          Закупка товаров, работ и услуг для обеспечения государственных (муниципальных) нужд</v>
          </cell>
        </row>
        <row r="120">
          <cell r="A120" t="str">
            <v xml:space="preserve">            Иные закупки товаров, работ и услуг для обеспечения государственных (муниципальных) нужд</v>
          </cell>
        </row>
        <row r="130">
          <cell r="A130" t="str">
            <v xml:space="preserve">        Организация и содержание местзахоронения (кладбищ)</v>
          </cell>
        </row>
        <row r="136">
          <cell r="D136" t="str">
            <v>2242181710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BreakPreview" topLeftCell="A19" zoomScaleNormal="100" zoomScaleSheetLayoutView="100" workbookViewId="0">
      <selection activeCell="G22" sqref="G22"/>
    </sheetView>
  </sheetViews>
  <sheetFormatPr defaultRowHeight="12.75" x14ac:dyDescent="0.2"/>
  <cols>
    <col min="1" max="1" width="45.83203125" customWidth="1"/>
    <col min="2" max="2" width="8.83203125" customWidth="1"/>
    <col min="3" max="3" width="6.1640625" customWidth="1"/>
    <col min="4" max="4" width="6.33203125" customWidth="1"/>
    <col min="5" max="5" width="20" customWidth="1"/>
    <col min="6" max="6" width="9" customWidth="1"/>
    <col min="7" max="7" width="18.33203125" customWidth="1"/>
    <col min="8" max="8" width="13" customWidth="1"/>
    <col min="9" max="9" width="12.6640625" customWidth="1"/>
  </cols>
  <sheetData>
    <row r="1" spans="1:9" x14ac:dyDescent="0.2">
      <c r="E1" s="47" t="s">
        <v>23</v>
      </c>
      <c r="F1" s="47"/>
      <c r="G1" s="47"/>
      <c r="H1" s="47"/>
      <c r="I1" s="47"/>
    </row>
    <row r="2" spans="1:9" x14ac:dyDescent="0.2">
      <c r="D2" s="48" t="str">
        <f>[1]Воробейня!$D$2</f>
        <v xml:space="preserve">к решению Воробейнского сельского Совета народных депутатов </v>
      </c>
      <c r="E2" s="48"/>
      <c r="F2" s="48"/>
      <c r="G2" s="48"/>
      <c r="H2" s="48"/>
      <c r="I2" s="48"/>
    </row>
    <row r="3" spans="1:9" x14ac:dyDescent="0.2">
      <c r="E3" s="49" t="s">
        <v>39</v>
      </c>
      <c r="F3" s="50"/>
      <c r="G3" s="50"/>
      <c r="H3" s="50"/>
      <c r="I3" s="50"/>
    </row>
    <row r="4" spans="1:9" ht="60.75" customHeight="1" x14ac:dyDescent="0.2">
      <c r="D4" s="51" t="s">
        <v>33</v>
      </c>
      <c r="E4" s="51"/>
      <c r="F4" s="51"/>
      <c r="G4" s="51"/>
      <c r="H4" s="51"/>
      <c r="I4" s="51"/>
    </row>
    <row r="6" spans="1:9" x14ac:dyDescent="0.2">
      <c r="A6" t="s">
        <v>0</v>
      </c>
      <c r="H6" s="52" t="s">
        <v>25</v>
      </c>
      <c r="I6" s="52"/>
    </row>
    <row r="7" spans="1:9" x14ac:dyDescent="0.2">
      <c r="C7" s="50" t="str">
        <f>[1]Воробейня!$C$7</f>
        <v xml:space="preserve">к решению Воробейнского сельского Совета народных депутатов </v>
      </c>
      <c r="D7" s="50"/>
      <c r="E7" s="50"/>
      <c r="F7" s="50"/>
      <c r="G7" s="50"/>
      <c r="H7" s="50"/>
    </row>
    <row r="8" spans="1:9" x14ac:dyDescent="0.2">
      <c r="C8" s="49" t="s">
        <v>34</v>
      </c>
      <c r="D8" s="50"/>
      <c r="E8" s="50"/>
      <c r="F8" s="50"/>
      <c r="G8" s="50"/>
      <c r="H8" s="50"/>
      <c r="I8" s="50"/>
    </row>
    <row r="9" spans="1:9" ht="37.5" customHeight="1" x14ac:dyDescent="0.2">
      <c r="C9" s="53" t="s">
        <v>35</v>
      </c>
      <c r="D9" s="53"/>
      <c r="E9" s="53"/>
      <c r="F9" s="53"/>
      <c r="G9" s="53"/>
      <c r="H9" s="53"/>
      <c r="I9" s="53"/>
    </row>
    <row r="10" spans="1:9" ht="15.75" x14ac:dyDescent="0.2">
      <c r="A10" s="1" t="s">
        <v>0</v>
      </c>
      <c r="B10" s="1" t="s">
        <v>0</v>
      </c>
      <c r="C10" s="1" t="s">
        <v>0</v>
      </c>
      <c r="D10" s="2" t="s">
        <v>0</v>
      </c>
      <c r="E10" s="2" t="s">
        <v>0</v>
      </c>
      <c r="F10" s="2" t="s">
        <v>0</v>
      </c>
      <c r="G10" s="2" t="s">
        <v>0</v>
      </c>
      <c r="H10" s="43" t="s">
        <v>0</v>
      </c>
      <c r="I10" s="43"/>
    </row>
    <row r="11" spans="1:9" ht="39.75" customHeight="1" x14ac:dyDescent="0.2">
      <c r="A11" s="44" t="s">
        <v>36</v>
      </c>
      <c r="B11" s="44"/>
      <c r="C11" s="44"/>
      <c r="D11" s="44"/>
      <c r="E11" s="44"/>
      <c r="F11" s="44"/>
      <c r="G11" s="44"/>
      <c r="H11" s="44"/>
      <c r="I11" s="44"/>
    </row>
    <row r="12" spans="1:9" ht="15.75" x14ac:dyDescent="0.2">
      <c r="A12" s="45" t="s">
        <v>1</v>
      </c>
      <c r="B12" s="45"/>
      <c r="C12" s="45"/>
      <c r="D12" s="45"/>
      <c r="E12" s="45"/>
      <c r="F12" s="45"/>
      <c r="G12" s="45"/>
      <c r="H12" s="45"/>
      <c r="I12" s="45"/>
    </row>
    <row r="13" spans="1:9" ht="15.75" x14ac:dyDescent="0.2">
      <c r="A13" s="3" t="s">
        <v>2</v>
      </c>
      <c r="B13" s="3" t="s">
        <v>3</v>
      </c>
      <c r="C13" s="3" t="s">
        <v>4</v>
      </c>
      <c r="D13" s="3" t="s">
        <v>5</v>
      </c>
      <c r="E13" s="3" t="s">
        <v>6</v>
      </c>
      <c r="F13" s="3" t="s">
        <v>7</v>
      </c>
      <c r="G13" s="3" t="s">
        <v>24</v>
      </c>
      <c r="H13" s="3" t="s">
        <v>37</v>
      </c>
      <c r="I13" s="3" t="s">
        <v>38</v>
      </c>
    </row>
    <row r="14" spans="1:9" ht="15.75" x14ac:dyDescent="0.2">
      <c r="A14" s="3" t="s">
        <v>8</v>
      </c>
      <c r="B14" s="3" t="s">
        <v>9</v>
      </c>
      <c r="C14" s="3" t="s">
        <v>10</v>
      </c>
      <c r="D14" s="3" t="s">
        <v>11</v>
      </c>
      <c r="E14" s="3" t="s">
        <v>12</v>
      </c>
      <c r="F14" s="3" t="s">
        <v>13</v>
      </c>
      <c r="G14" s="3" t="s">
        <v>14</v>
      </c>
      <c r="H14" s="3" t="s">
        <v>15</v>
      </c>
      <c r="I14" s="3" t="s">
        <v>16</v>
      </c>
    </row>
    <row r="15" spans="1:9" ht="38.25" x14ac:dyDescent="0.2">
      <c r="A15" s="11" t="s">
        <v>17</v>
      </c>
      <c r="B15" s="4" t="s">
        <v>18</v>
      </c>
      <c r="C15" s="4" t="s">
        <v>0</v>
      </c>
      <c r="D15" s="4" t="s">
        <v>0</v>
      </c>
      <c r="E15" s="5" t="s">
        <v>0</v>
      </c>
      <c r="F15" s="5" t="s">
        <v>0</v>
      </c>
      <c r="G15" s="42">
        <f>G16+G32</f>
        <v>422300.99999999994</v>
      </c>
      <c r="H15" s="6"/>
      <c r="I15" s="6"/>
    </row>
    <row r="16" spans="1:9" ht="15.75" x14ac:dyDescent="0.2">
      <c r="A16" s="11" t="s">
        <v>19</v>
      </c>
      <c r="B16" s="12" t="s">
        <v>18</v>
      </c>
      <c r="C16" s="12" t="s">
        <v>20</v>
      </c>
      <c r="D16" s="12" t="s">
        <v>0</v>
      </c>
      <c r="E16" s="13" t="s">
        <v>0</v>
      </c>
      <c r="F16" s="13" t="s">
        <v>0</v>
      </c>
      <c r="G16" s="41">
        <f>G17+G20+G28</f>
        <v>415773.39999999997</v>
      </c>
      <c r="H16" s="14"/>
      <c r="I16" s="6"/>
    </row>
    <row r="17" spans="1:9" ht="54" customHeight="1" x14ac:dyDescent="0.2">
      <c r="A17" s="15" t="str">
        <f>[2]Table1!A16</f>
        <v>Функционирование высшего должностного лица субъекта Российской Федерации и муниципального образования</v>
      </c>
      <c r="B17" s="16" t="str">
        <f t="shared" ref="B17:B19" si="0">$B$16</f>
        <v>922</v>
      </c>
      <c r="C17" s="19" t="s">
        <v>20</v>
      </c>
      <c r="D17" s="19" t="s">
        <v>32</v>
      </c>
      <c r="E17" s="17"/>
      <c r="F17" s="17"/>
      <c r="G17" s="40">
        <v>75275.25</v>
      </c>
      <c r="H17" s="14"/>
      <c r="I17" s="6"/>
    </row>
    <row r="18" spans="1:9" ht="36.75" customHeight="1" x14ac:dyDescent="0.2">
      <c r="A18" s="15" t="str">
        <f>[2]Table1!A17</f>
        <v>Обеспечение деятельности главы муниципального образования</v>
      </c>
      <c r="B18" s="16" t="str">
        <f t="shared" si="0"/>
        <v>922</v>
      </c>
      <c r="C18" s="19" t="s">
        <v>20</v>
      </c>
      <c r="D18" s="19" t="s">
        <v>32</v>
      </c>
      <c r="E18" s="17">
        <v>3000080010</v>
      </c>
      <c r="F18" s="17">
        <f t="shared" ref="F18:F19" si="1">F22</f>
        <v>100</v>
      </c>
      <c r="G18" s="40">
        <v>75275.25</v>
      </c>
      <c r="H18" s="14"/>
      <c r="I18" s="6"/>
    </row>
    <row r="19" spans="1:9" ht="84" customHeight="1" x14ac:dyDescent="0.2">
      <c r="A19" s="15" t="str">
        <f>[2]Table1!A18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9" s="16" t="str">
        <f t="shared" si="0"/>
        <v>922</v>
      </c>
      <c r="C19" s="19" t="s">
        <v>20</v>
      </c>
      <c r="D19" s="19" t="s">
        <v>32</v>
      </c>
      <c r="E19" s="17">
        <f>$E$18</f>
        <v>3000080010</v>
      </c>
      <c r="F19" s="17">
        <f t="shared" si="1"/>
        <v>120</v>
      </c>
      <c r="G19" s="40">
        <v>75275.25</v>
      </c>
      <c r="H19" s="14"/>
      <c r="I19" s="6"/>
    </row>
    <row r="20" spans="1:9" ht="62.25" customHeight="1" x14ac:dyDescent="0.2">
      <c r="A20" s="18" t="s">
        <v>26</v>
      </c>
      <c r="B20" s="16">
        <v>922</v>
      </c>
      <c r="C20" s="19" t="s">
        <v>20</v>
      </c>
      <c r="D20" s="19" t="s">
        <v>21</v>
      </c>
      <c r="E20" s="13"/>
      <c r="F20" s="13"/>
      <c r="G20" s="40">
        <f>G21</f>
        <v>331927.38999999996</v>
      </c>
      <c r="H20" s="14"/>
      <c r="I20" s="6"/>
    </row>
    <row r="21" spans="1:9" ht="43.5" customHeight="1" x14ac:dyDescent="0.2">
      <c r="A21" s="18" t="s">
        <v>27</v>
      </c>
      <c r="B21" s="16">
        <v>922</v>
      </c>
      <c r="C21" s="19" t="s">
        <v>20</v>
      </c>
      <c r="D21" s="19" t="s">
        <v>21</v>
      </c>
      <c r="E21" s="20">
        <v>2241280040</v>
      </c>
      <c r="F21" s="13"/>
      <c r="G21" s="40">
        <f>G22+G24+G26</f>
        <v>331927.38999999996</v>
      </c>
      <c r="H21" s="14"/>
      <c r="I21" s="6"/>
    </row>
    <row r="22" spans="1:9" ht="87.75" customHeight="1" x14ac:dyDescent="0.2">
      <c r="A22" s="18" t="str">
        <f>[3]Документ!$A$10</f>
        <v xml:space="preserve">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22" s="16">
        <f t="shared" ref="B22:G22" si="2">B23</f>
        <v>922</v>
      </c>
      <c r="C22" s="19" t="str">
        <f t="shared" si="2"/>
        <v>01</v>
      </c>
      <c r="D22" s="19" t="str">
        <f t="shared" si="2"/>
        <v>04</v>
      </c>
      <c r="E22" s="20">
        <f t="shared" si="2"/>
        <v>2241280040</v>
      </c>
      <c r="F22" s="20">
        <v>100</v>
      </c>
      <c r="G22" s="40">
        <f t="shared" si="2"/>
        <v>242118.3</v>
      </c>
      <c r="H22" s="14"/>
      <c r="I22" s="6"/>
    </row>
    <row r="23" spans="1:9" ht="42" customHeight="1" x14ac:dyDescent="0.2">
      <c r="A23" s="18" t="str">
        <f>[2]Table1!$A$19</f>
        <v>Расходы на выплаты персоналу государственных (муниципальных) органов</v>
      </c>
      <c r="B23" s="16">
        <f t="shared" ref="B23:E23" si="3">B21</f>
        <v>922</v>
      </c>
      <c r="C23" s="19" t="str">
        <f t="shared" si="3"/>
        <v>01</v>
      </c>
      <c r="D23" s="19" t="str">
        <f t="shared" si="3"/>
        <v>04</v>
      </c>
      <c r="E23" s="20">
        <f t="shared" si="3"/>
        <v>2241280040</v>
      </c>
      <c r="F23" s="20">
        <v>120</v>
      </c>
      <c r="G23" s="40">
        <v>242118.3</v>
      </c>
      <c r="H23" s="14"/>
      <c r="I23" s="6"/>
    </row>
    <row r="24" spans="1:9" ht="41.25" customHeight="1" x14ac:dyDescent="0.2">
      <c r="A24" s="18" t="str">
        <f>[3]Документ!$A$29</f>
        <v xml:space="preserve">          Закупка товаров, работ и услуг для обеспечения государственных (муниципальных) нужд</v>
      </c>
      <c r="B24" s="16">
        <f t="shared" ref="B24:G24" si="4">B25</f>
        <v>922</v>
      </c>
      <c r="C24" s="19" t="str">
        <f t="shared" si="4"/>
        <v>01</v>
      </c>
      <c r="D24" s="19" t="str">
        <f t="shared" si="4"/>
        <v>04</v>
      </c>
      <c r="E24" s="20">
        <f t="shared" si="4"/>
        <v>2241280040</v>
      </c>
      <c r="F24" s="20">
        <v>200</v>
      </c>
      <c r="G24" s="40">
        <f t="shared" si="4"/>
        <v>89809.43</v>
      </c>
      <c r="H24" s="14"/>
      <c r="I24" s="6"/>
    </row>
    <row r="25" spans="1:9" ht="45" customHeight="1" x14ac:dyDescent="0.2">
      <c r="A25" s="18" t="str">
        <f>[2]Table1!$A$25</f>
        <v>Иные закупки товаров, работ и услуг для обеспечения государственных (муниципальных) нужд</v>
      </c>
      <c r="B25" s="16">
        <f>B23</f>
        <v>922</v>
      </c>
      <c r="C25" s="19" t="str">
        <f>C23</f>
        <v>01</v>
      </c>
      <c r="D25" s="19" t="str">
        <f>D23</f>
        <v>04</v>
      </c>
      <c r="E25" s="20">
        <f>E23</f>
        <v>2241280040</v>
      </c>
      <c r="F25" s="20">
        <v>240</v>
      </c>
      <c r="G25" s="40">
        <v>89809.43</v>
      </c>
      <c r="H25" s="14"/>
      <c r="I25" s="6"/>
    </row>
    <row r="26" spans="1:9" ht="27" customHeight="1" x14ac:dyDescent="0.2">
      <c r="A26" s="15" t="str">
        <f>[3]Документ!$A$39</f>
        <v xml:space="preserve">          Иные бюджетные ассигнования</v>
      </c>
      <c r="B26" s="16">
        <v>922</v>
      </c>
      <c r="C26" s="19" t="s">
        <v>20</v>
      </c>
      <c r="D26" s="19" t="s">
        <v>21</v>
      </c>
      <c r="E26" s="20">
        <f t="shared" ref="E26:E27" si="5">$E$21</f>
        <v>2241280040</v>
      </c>
      <c r="F26" s="20">
        <v>800</v>
      </c>
      <c r="G26" s="40">
        <v>-0.34</v>
      </c>
      <c r="H26" s="14"/>
      <c r="I26" s="6"/>
    </row>
    <row r="27" spans="1:9" ht="27.75" customHeight="1" x14ac:dyDescent="0.2">
      <c r="A27" s="15" t="str">
        <f>[3]Документ!$A$40</f>
        <v xml:space="preserve">            Уплата налогов, сборов и иных платежей</v>
      </c>
      <c r="B27" s="16">
        <v>922</v>
      </c>
      <c r="C27" s="19" t="s">
        <v>20</v>
      </c>
      <c r="D27" s="19" t="s">
        <v>21</v>
      </c>
      <c r="E27" s="20">
        <f t="shared" si="5"/>
        <v>2241280040</v>
      </c>
      <c r="F27" s="20">
        <v>850</v>
      </c>
      <c r="G27" s="40">
        <v>-0.34</v>
      </c>
      <c r="H27" s="14"/>
      <c r="I27" s="6"/>
    </row>
    <row r="28" spans="1:9" ht="30" customHeight="1" x14ac:dyDescent="0.2">
      <c r="A28" s="21" t="str">
        <f>[2]Table1!A32</f>
        <v>Другие общегосударственные вопросы</v>
      </c>
      <c r="B28" s="22" t="str">
        <f>[2]Table1!B32</f>
        <v>922</v>
      </c>
      <c r="C28" s="23" t="str">
        <f>[2]Table1!C32</f>
        <v>01</v>
      </c>
      <c r="D28" s="24" t="str">
        <f>[2]Table1!D32</f>
        <v>13</v>
      </c>
      <c r="E28" s="24" t="str">
        <f>[2]Table1!E32</f>
        <v/>
      </c>
      <c r="F28" s="26"/>
      <c r="G28" s="39">
        <v>8570.76</v>
      </c>
      <c r="H28" s="25"/>
      <c r="I28" s="7"/>
    </row>
    <row r="29" spans="1:9" ht="30" customHeight="1" x14ac:dyDescent="0.2">
      <c r="A29" s="21" t="str">
        <f>[2]Table1!A33</f>
        <v>Эксплуатация и содержание имущества казны муниципального образования</v>
      </c>
      <c r="B29" s="22" t="str">
        <f>[2]Table1!B33</f>
        <v>922</v>
      </c>
      <c r="C29" s="23" t="str">
        <f>[2]Table1!C33</f>
        <v>01</v>
      </c>
      <c r="D29" s="24" t="str">
        <f>[2]Table1!D33</f>
        <v>13</v>
      </c>
      <c r="E29" s="24" t="str">
        <f>[2]Table1!E33</f>
        <v>22 4 15 80920</v>
      </c>
      <c r="F29" s="26"/>
      <c r="G29" s="39">
        <v>8570.76</v>
      </c>
      <c r="H29" s="25"/>
      <c r="I29" s="7"/>
    </row>
    <row r="30" spans="1:9" ht="39" customHeight="1" x14ac:dyDescent="0.2">
      <c r="A30" s="21" t="str">
        <f>$A$24</f>
        <v xml:space="preserve">          Закупка товаров, работ и услуг для обеспечения государственных (муниципальных) нужд</v>
      </c>
      <c r="B30" s="22">
        <v>922</v>
      </c>
      <c r="C30" s="23" t="str">
        <f t="shared" ref="C30:E30" si="6">C29</f>
        <v>01</v>
      </c>
      <c r="D30" s="24" t="str">
        <f t="shared" si="6"/>
        <v>13</v>
      </c>
      <c r="E30" s="24" t="str">
        <f t="shared" si="6"/>
        <v>22 4 15 80920</v>
      </c>
      <c r="F30" s="26">
        <v>200</v>
      </c>
      <c r="G30" s="39">
        <v>8570.76</v>
      </c>
      <c r="H30" s="25"/>
      <c r="I30" s="7"/>
    </row>
    <row r="31" spans="1:9" ht="37.5" customHeight="1" x14ac:dyDescent="0.2">
      <c r="A31" s="21" t="str">
        <f>$A$25</f>
        <v>Иные закупки товаров, работ и услуг для обеспечения государственных (муниципальных) нужд</v>
      </c>
      <c r="B31" s="22">
        <v>922</v>
      </c>
      <c r="C31" s="23" t="str">
        <f t="shared" ref="C31:E31" si="7">C30</f>
        <v>01</v>
      </c>
      <c r="D31" s="24" t="str">
        <f t="shared" si="7"/>
        <v>13</v>
      </c>
      <c r="E31" s="24" t="str">
        <f t="shared" si="7"/>
        <v>22 4 15 80920</v>
      </c>
      <c r="F31" s="26">
        <v>240</v>
      </c>
      <c r="G31" s="39">
        <v>8570.76</v>
      </c>
      <c r="H31" s="25"/>
      <c r="I31" s="7"/>
    </row>
    <row r="32" spans="1:9" ht="28.5" customHeight="1" x14ac:dyDescent="0.2">
      <c r="A32" s="27" t="str">
        <f>[2]Table1!A63</f>
        <v>Жилищно-коммунальное хозяйство</v>
      </c>
      <c r="B32" s="32" t="str">
        <f>[2]Table1!B63</f>
        <v>922</v>
      </c>
      <c r="C32" s="33" t="str">
        <f>[2]Table1!C63</f>
        <v>05</v>
      </c>
      <c r="D32" s="33" t="str">
        <f>[2]Table1!D63</f>
        <v/>
      </c>
      <c r="E32" s="33"/>
      <c r="F32" s="34"/>
      <c r="G32" s="38">
        <v>6527.6</v>
      </c>
      <c r="H32" s="31"/>
      <c r="I32" s="10"/>
    </row>
    <row r="33" spans="1:9" ht="18.75" customHeight="1" x14ac:dyDescent="0.2">
      <c r="A33" s="27" t="str">
        <f>[2]Table1!A64</f>
        <v>Благоустройство</v>
      </c>
      <c r="B33" s="32" t="str">
        <f>[2]Table1!B64</f>
        <v>922</v>
      </c>
      <c r="C33" s="33" t="str">
        <f>[2]Table1!C64</f>
        <v>05</v>
      </c>
      <c r="D33" s="33" t="str">
        <f>[2]Table1!D64</f>
        <v>03</v>
      </c>
      <c r="E33" s="33"/>
      <c r="F33" s="34"/>
      <c r="G33" s="38">
        <v>6527.6</v>
      </c>
      <c r="H33" s="31"/>
      <c r="I33" s="10"/>
    </row>
    <row r="34" spans="1:9" ht="25.5" customHeight="1" x14ac:dyDescent="0.2">
      <c r="A34" s="27" t="str">
        <f>[3]Документ!$A$130</f>
        <v xml:space="preserve">        Организация и содержание местзахоронения (кладбищ)</v>
      </c>
      <c r="B34" s="32">
        <v>922</v>
      </c>
      <c r="C34" s="33" t="s">
        <v>28</v>
      </c>
      <c r="D34" s="33" t="s">
        <v>29</v>
      </c>
      <c r="E34" s="33" t="str">
        <f>[3]Документ!$D$136</f>
        <v>2242181710</v>
      </c>
      <c r="F34" s="34"/>
      <c r="G34" s="38">
        <v>3717.6</v>
      </c>
      <c r="H34" s="31"/>
      <c r="I34" s="10"/>
    </row>
    <row r="35" spans="1:9" ht="40.5" customHeight="1" x14ac:dyDescent="0.2">
      <c r="A35" s="27" t="str">
        <f>[3]Документ!A119</f>
        <v xml:space="preserve">          Закупка товаров, работ и услуг для обеспечения государственных (муниципальных) нужд</v>
      </c>
      <c r="B35" s="32">
        <v>922</v>
      </c>
      <c r="C35" s="33" t="s">
        <v>28</v>
      </c>
      <c r="D35" s="33" t="s">
        <v>29</v>
      </c>
      <c r="E35" s="33" t="str">
        <f>[3]Документ!$D$136</f>
        <v>2242181710</v>
      </c>
      <c r="F35" s="34">
        <v>200</v>
      </c>
      <c r="G35" s="38">
        <v>3717.6</v>
      </c>
      <c r="H35" s="31"/>
      <c r="I35" s="10"/>
    </row>
    <row r="36" spans="1:9" ht="47.25" customHeight="1" x14ac:dyDescent="0.2">
      <c r="A36" s="27" t="str">
        <f>[3]Документ!A120</f>
        <v xml:space="preserve">            Иные закупки товаров, работ и услуг для обеспечения государственных (муниципальных) нужд</v>
      </c>
      <c r="B36" s="32">
        <v>922</v>
      </c>
      <c r="C36" s="33" t="s">
        <v>28</v>
      </c>
      <c r="D36" s="33" t="s">
        <v>29</v>
      </c>
      <c r="E36" s="33" t="str">
        <f>[3]Документ!$D$136</f>
        <v>2242181710</v>
      </c>
      <c r="F36" s="34">
        <v>240</v>
      </c>
      <c r="G36" s="38">
        <v>3717.6</v>
      </c>
      <c r="H36" s="31"/>
      <c r="I36" s="10"/>
    </row>
    <row r="37" spans="1:9" ht="29.25" customHeight="1" x14ac:dyDescent="0.2">
      <c r="A37" s="27" t="s">
        <v>31</v>
      </c>
      <c r="B37" s="32">
        <v>922</v>
      </c>
      <c r="C37" s="33" t="s">
        <v>28</v>
      </c>
      <c r="D37" s="33" t="s">
        <v>29</v>
      </c>
      <c r="E37" s="33" t="s">
        <v>30</v>
      </c>
      <c r="F37" s="34"/>
      <c r="G37" s="38">
        <v>2810</v>
      </c>
      <c r="H37" s="31"/>
      <c r="I37" s="10"/>
    </row>
    <row r="38" spans="1:9" ht="32.25" customHeight="1" x14ac:dyDescent="0.2">
      <c r="A38" s="27" t="str">
        <f>[3]Документ!A119</f>
        <v xml:space="preserve">          Закупка товаров, работ и услуг для обеспечения государственных (муниципальных) нужд</v>
      </c>
      <c r="B38" s="32">
        <v>922</v>
      </c>
      <c r="C38" s="33" t="s">
        <v>28</v>
      </c>
      <c r="D38" s="33" t="s">
        <v>29</v>
      </c>
      <c r="E38" s="33" t="s">
        <v>30</v>
      </c>
      <c r="F38" s="34">
        <v>200</v>
      </c>
      <c r="G38" s="38">
        <v>2810</v>
      </c>
      <c r="H38" s="31"/>
      <c r="I38" s="10"/>
    </row>
    <row r="39" spans="1:9" ht="47.25" customHeight="1" x14ac:dyDescent="0.2">
      <c r="A39" s="27" t="str">
        <f>[3]Документ!A120</f>
        <v xml:space="preserve">            Иные закупки товаров, работ и услуг для обеспечения государственных (муниципальных) нужд</v>
      </c>
      <c r="B39" s="32">
        <v>922</v>
      </c>
      <c r="C39" s="33" t="s">
        <v>28</v>
      </c>
      <c r="D39" s="33" t="s">
        <v>29</v>
      </c>
      <c r="E39" s="33" t="s">
        <v>30</v>
      </c>
      <c r="F39" s="34">
        <v>240</v>
      </c>
      <c r="G39" s="38">
        <v>2810</v>
      </c>
      <c r="H39" s="31"/>
      <c r="I39" s="10"/>
    </row>
    <row r="40" spans="1:9" ht="15.75" x14ac:dyDescent="0.2">
      <c r="A40" s="27"/>
      <c r="B40" s="28"/>
      <c r="C40" s="29"/>
      <c r="D40" s="29"/>
      <c r="E40" s="29"/>
      <c r="F40" s="28"/>
      <c r="G40" s="30"/>
      <c r="H40" s="31"/>
      <c r="I40" s="10"/>
    </row>
    <row r="41" spans="1:9" ht="15.75" x14ac:dyDescent="0.2">
      <c r="A41" s="46" t="s">
        <v>22</v>
      </c>
      <c r="B41" s="46"/>
      <c r="C41" s="46"/>
      <c r="D41" s="46"/>
      <c r="E41" s="46"/>
      <c r="F41" s="46"/>
      <c r="G41" s="35">
        <f>G15</f>
        <v>422300.99999999994</v>
      </c>
      <c r="H41" s="35">
        <v>0</v>
      </c>
      <c r="I41" s="9">
        <v>0</v>
      </c>
    </row>
    <row r="42" spans="1:9" x14ac:dyDescent="0.2">
      <c r="A42" s="36"/>
      <c r="B42" s="36"/>
      <c r="C42" s="36"/>
      <c r="D42" s="36"/>
      <c r="E42" s="36"/>
      <c r="F42" s="36"/>
      <c r="G42" s="36"/>
      <c r="H42" s="36"/>
    </row>
    <row r="43" spans="1:9" x14ac:dyDescent="0.2">
      <c r="A43" s="36"/>
      <c r="B43" s="36"/>
      <c r="C43" s="36"/>
      <c r="D43" s="36"/>
      <c r="E43" s="36"/>
      <c r="F43" s="36"/>
      <c r="G43" s="37"/>
      <c r="H43" s="36"/>
    </row>
    <row r="44" spans="1:9" x14ac:dyDescent="0.2">
      <c r="A44" s="36"/>
      <c r="B44" s="36"/>
      <c r="C44" s="36"/>
      <c r="D44" s="36"/>
      <c r="E44" s="36"/>
      <c r="F44" s="36"/>
      <c r="G44" s="36"/>
      <c r="H44" s="36"/>
    </row>
    <row r="45" spans="1:9" x14ac:dyDescent="0.2">
      <c r="G45" s="8"/>
    </row>
  </sheetData>
  <mergeCells count="12">
    <mergeCell ref="H10:I10"/>
    <mergeCell ref="A11:I11"/>
    <mergeCell ref="A12:I12"/>
    <mergeCell ref="A41:F41"/>
    <mergeCell ref="E1:I1"/>
    <mergeCell ref="D2:I2"/>
    <mergeCell ref="E3:I3"/>
    <mergeCell ref="D4:I4"/>
    <mergeCell ref="H6:I6"/>
    <mergeCell ref="C7:H7"/>
    <mergeCell ref="C8:I8"/>
    <mergeCell ref="C9:I9"/>
  </mergeCells>
  <pageMargins left="0.39370078740157483" right="0" top="0" bottom="0" header="0" footer="0"/>
  <pageSetup paperSize="9" scale="75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2024-12-18T07:10:20Z</dcterms:modified>
</cp:coreProperties>
</file>