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49A55392-96F1-4C7F-91B8-B5BA4B56A53E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21" i="1" s="1"/>
  <c r="G20" i="1" s="1"/>
  <c r="G31" i="1" l="1"/>
  <c r="G30" i="1" s="1"/>
  <c r="G29" i="1" s="1"/>
  <c r="G28" i="1" s="1"/>
  <c r="A32" i="1" l="1"/>
  <c r="A31" i="1"/>
  <c r="G18" i="1"/>
  <c r="B22" i="1" l="1"/>
  <c r="C22" i="1"/>
  <c r="D22" i="1"/>
  <c r="E22" i="1"/>
  <c r="E23" i="1" s="1"/>
  <c r="B23" i="1"/>
  <c r="C23" i="1"/>
  <c r="D23" i="1"/>
  <c r="A22" i="1"/>
  <c r="A23" i="1"/>
  <c r="A26" i="1"/>
  <c r="A27" i="1"/>
  <c r="B26" i="1"/>
  <c r="B27" i="1" s="1"/>
  <c r="B28" i="1" s="1"/>
  <c r="B29" i="1" s="1"/>
  <c r="B30" i="1" s="1"/>
  <c r="B31" i="1" s="1"/>
  <c r="B32" i="1" s="1"/>
  <c r="C26" i="1"/>
  <c r="C27" i="1" s="1"/>
  <c r="D26" i="1"/>
  <c r="E26" i="1"/>
  <c r="E27" i="1" s="1"/>
  <c r="D27" i="1"/>
  <c r="G16" i="1"/>
  <c r="G15" i="1" s="1"/>
  <c r="G14" i="1" s="1"/>
  <c r="G17" i="1"/>
  <c r="E17" i="1"/>
  <c r="E18" i="1"/>
  <c r="E19" i="1"/>
  <c r="C16" i="1"/>
  <c r="C17" i="1"/>
  <c r="C18" i="1"/>
  <c r="C19" i="1"/>
  <c r="B16" i="1"/>
  <c r="B17" i="1"/>
  <c r="B18" i="1"/>
  <c r="B19" i="1"/>
  <c r="A16" i="1"/>
  <c r="A17" i="1"/>
  <c r="A18" i="1"/>
  <c r="A19" i="1"/>
  <c r="F3" i="1" l="1"/>
  <c r="G33" i="1" l="1"/>
</calcChain>
</file>

<file path=xl/sharedStrings.xml><?xml version="1.0" encoding="utf-8"?>
<sst xmlns="http://schemas.openxmlformats.org/spreadsheetml/2006/main" count="87" uniqueCount="52">
  <si>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</si>
  <si>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</si>
  <si>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</si>
  <si>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</si>
  <si>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</si>
  <si>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</si>
  <si>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</si>
  <si>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</si>
  <si>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</si>
  <si>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</si>
  <si>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</si>
  <si>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</si>
  <si>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</si>
  <si>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</si>
  <si>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</si>
  <si>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</si>
  <si>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</si>
  <si>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</si>
  <si>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</si>
  <si>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ВОРОБЕЙНСКАЯ СЕЛЬСКАЯ АДМИНИСТРАЦИЯ ЖИРЯТИНСКОГО РАЙОНА БРЯНСКОЙ ОБЛАСТИ</t>
  </si>
  <si>
    <t>922</t>
  </si>
  <si>
    <t>Общегосударственные вопросы</t>
  </si>
  <si>
    <t>01</t>
  </si>
  <si>
    <t>04</t>
  </si>
  <si>
    <t>Руководство и управление в сфере установленных функций органов местного самоуправления</t>
  </si>
  <si>
    <t>22 4 12 80040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</si>
  <si>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</si>
  <si>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</si>
  <si>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</si>
  <si>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</si>
  <si>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ИТОГО:</t>
  </si>
  <si>
    <t>к решению Воробейнского сельского Совета народных депутатов</t>
  </si>
  <si>
    <t>Приложение 4.1</t>
  </si>
  <si>
    <t>" О бюджете Воробейнского сельского поселения Жирятинского муниципального района Брянской области на 2024 год и на плановый период 2025 и 2026 годов"</t>
  </si>
  <si>
    <t>2026 год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</si>
  <si>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</si>
  <si>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от "15 " декабря 2023 года № 4-140</t>
  </si>
  <si>
    <t>Изменение ведомственной структуры расходов бюджета Воробейнского сельского поселенияЖирятинского муниципального района Брянской области  на 2024 год и на плановый период 2025 и 2026 годов</t>
  </si>
  <si>
    <t>"О внесении изменений  в решение Воробейнского сельского Совета народных депутатов от 15 декабря 2023 года № 4-140 "О бюджете  Воробейнского сельского поселения Жирятинского муниципального района Брянской области на 2024 год и плановый период 2024 и 2026 годов"</t>
  </si>
  <si>
    <t>02</t>
  </si>
  <si>
    <t>120</t>
  </si>
  <si>
    <t>100</t>
  </si>
  <si>
    <r>
      <t>Приложение</t>
    </r>
    <r>
      <rPr>
        <sz val="10"/>
        <color rgb="FF0070C0"/>
        <rFont val="Times New Roman"/>
        <family val="1"/>
        <charset val="204"/>
      </rPr>
      <t xml:space="preserve"> 2</t>
    </r>
  </si>
  <si>
    <t>05</t>
  </si>
  <si>
    <t>03</t>
  </si>
  <si>
    <t>2242181710</t>
  </si>
  <si>
    <t>800</t>
  </si>
  <si>
    <t>850</t>
  </si>
  <si>
    <t>Жилищно-коммунальное хозяйство</t>
  </si>
  <si>
    <t>Благоустройство</t>
  </si>
  <si>
    <t>Организация и содержание  мест захоронения (кладбищ)</t>
  </si>
  <si>
    <t>от 25 октября 2024 года № 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</si>
</sst>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2;&#1057;&#1045;%20&#1057;&#1045;&#1057;&#1057;&#1048;&#1048;%202009-2022&#1075;&#1086;&#1076;/&#1057;&#1077;&#1089;&#1089;&#1080;&#1103;%202022%20&#1075;&#1086;&#1076;/&#1089;&#1077;&#1089;&#1089;&#1080;&#1103;%20%2021.12.2022/1.3%20&#1055;&#1088;&#1080;&#1083;&#1086;&#1078;.%203%20(&#1042;&#1077;&#1076;%20&#1089;&#1090;&#1088;&#1091;&#108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">
          <cell r="D2" t="str">
            <v xml:space="preserve">к решению Воробейнского сельского Совета народных депутатов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 refreshError="1">
        <row r="8">
          <cell r="A8" t="str">
            <v xml:space="preserve">      Функционирование высшего должностного лица субъекта Российской Федерации и муниципального образования</v>
          </cell>
        </row>
        <row r="9">
          <cell r="A9" t="str">
            <v xml:space="preserve">        Обеспечение деятельности главы муниципального образования</v>
          </cell>
          <cell r="D9" t="str">
            <v>3000080010</v>
          </cell>
        </row>
        <row r="10">
          <cell r="A10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11">
          <cell r="A11" t="str">
            <v xml:space="preserve">            Расходы на выплаты персоналу государственных (муниципальных) органов</v>
          </cell>
        </row>
        <row r="20">
          <cell r="A20" t="str">
    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    </cell>
        </row>
        <row r="21">
          <cell r="A21" t="str">
            <v xml:space="preserve">            Расходы на выплаты персоналу государственных (муниципальных) органов</v>
          </cell>
        </row>
        <row r="38">
          <cell r="A38" t="str">
            <v xml:space="preserve">          Иные бюджетные ассигнования</v>
          </cell>
        </row>
        <row r="39">
          <cell r="A39" t="str">
            <v xml:space="preserve">            Уплата налогов, сборов и иных платежей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3"/>
  <sheetViews>
    <sheetView tabSelected="1" view="pageBreakPreview" zoomScaleNormal="100" zoomScaleSheetLayoutView="100" workbookViewId="0">
      <selection activeCell="F4" sqref="F4:I4"/>
    </sheetView>
  </sheetViews>
  <sheetFormatPr defaultRowHeight="12.75" x14ac:dyDescent="0.2"/>
  <cols>
    <col min="1" max="1" width="40.1640625" style="3" customWidth="1"/>
    <col min="2" max="2" width="8.83203125" style="3" customWidth="1"/>
    <col min="3" max="3" width="6.1640625" style="3" customWidth="1"/>
    <col min="4" max="4" width="6.33203125" style="3" customWidth="1"/>
    <col min="5" max="5" width="20" style="3" customWidth="1"/>
    <col min="6" max="6" width="9" style="3" customWidth="1"/>
    <col min="7" max="7" width="20" style="3" customWidth="1"/>
    <col min="8" max="8" width="17" style="3" customWidth="1"/>
    <col min="9" max="9" width="17.1640625" style="3" customWidth="1"/>
    <col min="10" max="16384" width="9.33203125" style="3"/>
  </cols>
  <sheetData>
    <row r="2" spans="1:9" x14ac:dyDescent="0.2">
      <c r="I2" s="3" t="s">
        <v>42</v>
      </c>
    </row>
    <row r="3" spans="1:9" x14ac:dyDescent="0.2">
      <c r="F3" s="20" t="str">
        <f>[1]Table1!$D$2</f>
        <v xml:space="preserve">к решению Воробейнского сельского Совета народных депутатов </v>
      </c>
      <c r="G3" s="20"/>
      <c r="H3" s="20"/>
      <c r="I3" s="20"/>
    </row>
    <row r="4" spans="1:9" x14ac:dyDescent="0.2">
      <c r="F4" s="20" t="s">
        <v>51</v>
      </c>
      <c r="G4" s="20"/>
      <c r="H4" s="20"/>
      <c r="I4" s="20"/>
    </row>
    <row r="5" spans="1:9" ht="68.25" customHeight="1" x14ac:dyDescent="0.2">
      <c r="F5" s="22" t="s">
        <v>38</v>
      </c>
      <c r="G5" s="22"/>
      <c r="H5" s="22"/>
      <c r="I5" s="22"/>
    </row>
    <row r="6" spans="1:9" ht="20.25" customHeight="1" x14ac:dyDescent="0.2">
      <c r="A6" s="1"/>
      <c r="B6" s="1"/>
      <c r="C6" s="1"/>
      <c r="D6" s="2"/>
      <c r="E6" s="2"/>
      <c r="F6" s="2"/>
      <c r="G6" s="2"/>
      <c r="H6" s="2"/>
      <c r="I6" s="13" t="s">
        <v>32</v>
      </c>
    </row>
    <row r="7" spans="1:9" ht="13.7" customHeight="1" x14ac:dyDescent="0.2">
      <c r="A7" s="1"/>
      <c r="B7" s="1"/>
      <c r="C7" s="1"/>
      <c r="D7" s="2"/>
      <c r="E7" s="2"/>
      <c r="F7" s="18" t="s">
        <v>31</v>
      </c>
      <c r="G7" s="18"/>
      <c r="H7" s="18"/>
      <c r="I7" s="18"/>
    </row>
    <row r="8" spans="1:9" ht="13.7" customHeight="1" x14ac:dyDescent="0.2">
      <c r="A8" s="1"/>
      <c r="B8" s="1"/>
      <c r="C8" s="1"/>
      <c r="D8" s="2"/>
      <c r="E8" s="2"/>
      <c r="F8" s="18" t="s">
        <v>36</v>
      </c>
      <c r="G8" s="18"/>
      <c r="H8" s="18"/>
      <c r="I8" s="2"/>
    </row>
    <row r="9" spans="1:9" ht="45.75" customHeight="1" x14ac:dyDescent="0.2">
      <c r="A9" s="1"/>
      <c r="B9" s="1"/>
      <c r="C9" s="1"/>
      <c r="D9" s="2"/>
      <c r="E9" s="2"/>
      <c r="F9" s="19" t="s">
        <v>33</v>
      </c>
      <c r="G9" s="19"/>
      <c r="H9" s="19"/>
      <c r="I9" s="19"/>
    </row>
    <row r="10" spans="1:9" ht="36.75" customHeight="1" x14ac:dyDescent="0.2">
      <c r="A10" s="21" t="s">
        <v>37</v>
      </c>
      <c r="B10" s="21"/>
      <c r="C10" s="21"/>
      <c r="D10" s="21"/>
      <c r="E10" s="21"/>
      <c r="F10" s="21"/>
      <c r="G10" s="21"/>
      <c r="H10" s="21"/>
      <c r="I10" s="21"/>
    </row>
    <row r="11" spans="1:9" ht="15" customHeight="1" x14ac:dyDescent="0.2">
      <c r="A11" s="23" t="s">
        <v>1</v>
      </c>
      <c r="B11" s="23"/>
      <c r="C11" s="23"/>
      <c r="D11" s="23"/>
      <c r="E11" s="23"/>
      <c r="F11" s="23"/>
      <c r="G11" s="23"/>
      <c r="H11" s="23"/>
      <c r="I11" s="23"/>
    </row>
    <row r="12" spans="1:9" ht="28.15" customHeight="1" x14ac:dyDescent="0.2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34</v>
      </c>
    </row>
    <row r="13" spans="1:9" ht="14.45" customHeight="1" x14ac:dyDescent="0.2">
      <c r="A13" s="4" t="s">
        <v>10</v>
      </c>
      <c r="B13" s="4" t="s">
        <v>11</v>
      </c>
      <c r="C13" s="4" t="s">
        <v>12</v>
      </c>
      <c r="D13" s="4" t="s">
        <v>13</v>
      </c>
      <c r="E13" s="4" t="s">
        <v>14</v>
      </c>
      <c r="F13" s="4" t="s">
        <v>15</v>
      </c>
      <c r="G13" s="4" t="s">
        <v>16</v>
      </c>
      <c r="H13" s="4" t="s">
        <v>17</v>
      </c>
      <c r="I13" s="4" t="s">
        <v>18</v>
      </c>
    </row>
    <row r="14" spans="1:9" ht="54.75" customHeight="1" x14ac:dyDescent="0.2">
      <c r="A14" s="5" t="s">
        <v>19</v>
      </c>
      <c r="B14" s="6" t="s">
        <v>20</v>
      </c>
      <c r="C14" s="6" t="s">
        <v>0</v>
      </c>
      <c r="D14" s="6" t="s">
        <v>0</v>
      </c>
      <c r="E14" s="7" t="s">
        <v>0</v>
      </c>
      <c r="F14" s="7" t="s">
        <v>0</v>
      </c>
      <c r="G14" s="8">
        <f>G15+G28</f>
        <v>52382.75</v>
      </c>
      <c r="H14" s="8"/>
      <c r="I14" s="8"/>
    </row>
    <row r="15" spans="1:9" ht="15" customHeight="1" x14ac:dyDescent="0.2">
      <c r="A15" s="9" t="s">
        <v>21</v>
      </c>
      <c r="B15" s="4" t="s">
        <v>20</v>
      </c>
      <c r="C15" s="4" t="s">
        <v>22</v>
      </c>
      <c r="D15" s="4" t="s">
        <v>0</v>
      </c>
      <c r="E15" s="4" t="s">
        <v>0</v>
      </c>
      <c r="F15" s="4" t="s">
        <v>0</v>
      </c>
      <c r="G15" s="10">
        <f>G16+G20</f>
        <v>52383.75</v>
      </c>
      <c r="H15" s="10"/>
      <c r="I15" s="10"/>
    </row>
    <row r="16" spans="1:9" ht="58.5" customHeight="1" x14ac:dyDescent="0.2">
      <c r="A16" s="14" t="str">
        <f>[2]Документ!A8</f>
        <v xml:space="preserve">      Функционирование высшего должностного лица субъекта Российской Федерации и муниципального образования</v>
      </c>
      <c r="B16" s="4" t="str">
        <f t="shared" ref="B16:B19" si="0">$B$15</f>
        <v>922</v>
      </c>
      <c r="C16" s="4" t="str">
        <f t="shared" ref="C16:C19" si="1">$C$15</f>
        <v>01</v>
      </c>
      <c r="D16" s="15" t="s">
        <v>39</v>
      </c>
      <c r="E16" s="15"/>
      <c r="F16" s="15"/>
      <c r="G16" s="10">
        <f t="shared" ref="G16:G17" si="2">$G$19</f>
        <v>93787.75</v>
      </c>
      <c r="H16" s="10"/>
      <c r="I16" s="10"/>
    </row>
    <row r="17" spans="1:9" ht="30" customHeight="1" x14ac:dyDescent="0.2">
      <c r="A17" s="14" t="str">
        <f>[2]Документ!A9</f>
        <v xml:space="preserve">        Обеспечение деятельности главы муниципального образования</v>
      </c>
      <c r="B17" s="4" t="str">
        <f t="shared" si="0"/>
        <v>922</v>
      </c>
      <c r="C17" s="4" t="str">
        <f t="shared" si="1"/>
        <v>01</v>
      </c>
      <c r="D17" s="15" t="s">
        <v>39</v>
      </c>
      <c r="E17" s="15" t="str">
        <f>[2]Документ!$D$9</f>
        <v>3000080010</v>
      </c>
      <c r="F17" s="15"/>
      <c r="G17" s="10">
        <f t="shared" si="2"/>
        <v>93787.75</v>
      </c>
      <c r="H17" s="10"/>
      <c r="I17" s="10"/>
    </row>
    <row r="18" spans="1:9" ht="81" customHeight="1" x14ac:dyDescent="0.2">
      <c r="A18" s="14" t="str">
        <f>[2]Документ!A10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18" s="4" t="str">
        <f t="shared" si="0"/>
        <v>922</v>
      </c>
      <c r="C18" s="4" t="str">
        <f t="shared" si="1"/>
        <v>01</v>
      </c>
      <c r="D18" s="15" t="s">
        <v>39</v>
      </c>
      <c r="E18" s="15" t="str">
        <f>[2]Документ!$D$9</f>
        <v>3000080010</v>
      </c>
      <c r="F18" s="15" t="s">
        <v>41</v>
      </c>
      <c r="G18" s="10">
        <f>$G$19</f>
        <v>93787.75</v>
      </c>
      <c r="H18" s="10"/>
      <c r="I18" s="10"/>
    </row>
    <row r="19" spans="1:9" ht="49.5" customHeight="1" x14ac:dyDescent="0.2">
      <c r="A19" s="14" t="str">
        <f>[2]Документ!A11</f>
        <v xml:space="preserve">            Расходы на выплаты персоналу государственных (муниципальных) органов</v>
      </c>
      <c r="B19" s="4" t="str">
        <f t="shared" si="0"/>
        <v>922</v>
      </c>
      <c r="C19" s="4" t="str">
        <f t="shared" si="1"/>
        <v>01</v>
      </c>
      <c r="D19" s="15" t="s">
        <v>39</v>
      </c>
      <c r="E19" s="15" t="str">
        <f>[2]Документ!$D$9</f>
        <v>3000080010</v>
      </c>
      <c r="F19" s="15" t="s">
        <v>40</v>
      </c>
      <c r="G19" s="10">
        <v>93787.75</v>
      </c>
      <c r="H19" s="10"/>
      <c r="I19" s="10"/>
    </row>
    <row r="20" spans="1:9" ht="75.75" customHeight="1" x14ac:dyDescent="0.2">
      <c r="A20" s="9" t="s">
        <v>35</v>
      </c>
      <c r="B20" s="4" t="s">
        <v>20</v>
      </c>
      <c r="C20" s="4" t="s">
        <v>22</v>
      </c>
      <c r="D20" s="4" t="s">
        <v>23</v>
      </c>
      <c r="E20" s="4" t="s">
        <v>0</v>
      </c>
      <c r="F20" s="4" t="s">
        <v>0</v>
      </c>
      <c r="G20" s="10">
        <f>G21</f>
        <v>-41404</v>
      </c>
      <c r="H20" s="10"/>
      <c r="I20" s="10"/>
    </row>
    <row r="21" spans="1:9" ht="48.95" customHeight="1" x14ac:dyDescent="0.2">
      <c r="A21" s="11" t="s">
        <v>24</v>
      </c>
      <c r="B21" s="4" t="s">
        <v>20</v>
      </c>
      <c r="C21" s="4" t="s">
        <v>22</v>
      </c>
      <c r="D21" s="4" t="s">
        <v>23</v>
      </c>
      <c r="E21" s="4" t="s">
        <v>25</v>
      </c>
      <c r="F21" s="12" t="s">
        <v>0</v>
      </c>
      <c r="G21" s="10">
        <f>G22+G24+G26</f>
        <v>-41404</v>
      </c>
      <c r="H21" s="10"/>
      <c r="I21" s="10"/>
    </row>
    <row r="22" spans="1:9" ht="74.25" customHeight="1" x14ac:dyDescent="0.2">
      <c r="A22" s="11" t="str">
        <f>[2]Документ!A20</f>
        <v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B22" s="4" t="str">
        <f t="shared" ref="B22:E23" si="3">B21</f>
        <v>922</v>
      </c>
      <c r="C22" s="4" t="str">
        <f t="shared" si="3"/>
        <v>01</v>
      </c>
      <c r="D22" s="4" t="str">
        <f t="shared" si="3"/>
        <v>04</v>
      </c>
      <c r="E22" s="4" t="str">
        <f t="shared" si="3"/>
        <v>22 4 12 80040</v>
      </c>
      <c r="F22" s="12">
        <v>100</v>
      </c>
      <c r="G22" s="10">
        <v>-51628.2</v>
      </c>
      <c r="H22" s="10"/>
      <c r="I22" s="10"/>
    </row>
    <row r="23" spans="1:9" ht="48.95" customHeight="1" x14ac:dyDescent="0.2">
      <c r="A23" s="11" t="str">
        <f>[2]Документ!A21</f>
        <v xml:space="preserve">            Расходы на выплаты персоналу государственных (муниципальных) органов</v>
      </c>
      <c r="B23" s="4" t="str">
        <f t="shared" si="3"/>
        <v>922</v>
      </c>
      <c r="C23" s="4" t="str">
        <f t="shared" si="3"/>
        <v>01</v>
      </c>
      <c r="D23" s="4" t="str">
        <f t="shared" si="3"/>
        <v>04</v>
      </c>
      <c r="E23" s="4" t="str">
        <f t="shared" si="3"/>
        <v>22 4 12 80040</v>
      </c>
      <c r="F23" s="12">
        <v>120</v>
      </c>
      <c r="G23" s="10">
        <v>-51628.2</v>
      </c>
      <c r="H23" s="10"/>
      <c r="I23" s="10"/>
    </row>
    <row r="24" spans="1:9" ht="48.95" customHeight="1" x14ac:dyDescent="0.2">
      <c r="A24" s="11" t="s">
        <v>26</v>
      </c>
      <c r="B24" s="4" t="s">
        <v>20</v>
      </c>
      <c r="C24" s="4" t="s">
        <v>22</v>
      </c>
      <c r="D24" s="4" t="s">
        <v>23</v>
      </c>
      <c r="E24" s="4" t="s">
        <v>25</v>
      </c>
      <c r="F24" s="4" t="s">
        <v>27</v>
      </c>
      <c r="G24" s="10">
        <v>10220</v>
      </c>
      <c r="H24" s="10"/>
      <c r="I24" s="10"/>
    </row>
    <row r="25" spans="1:9" ht="48.95" customHeight="1" x14ac:dyDescent="0.2">
      <c r="A25" s="11" t="s">
        <v>28</v>
      </c>
      <c r="B25" s="4" t="s">
        <v>20</v>
      </c>
      <c r="C25" s="4" t="s">
        <v>22</v>
      </c>
      <c r="D25" s="4" t="s">
        <v>23</v>
      </c>
      <c r="E25" s="4" t="s">
        <v>25</v>
      </c>
      <c r="F25" s="4" t="s">
        <v>29</v>
      </c>
      <c r="G25" s="10">
        <v>10220</v>
      </c>
      <c r="H25" s="10"/>
      <c r="I25" s="10"/>
    </row>
    <row r="26" spans="1:9" ht="23.25" customHeight="1" x14ac:dyDescent="0.2">
      <c r="A26" s="11" t="str">
        <f>[2]Документ!$A$38</f>
        <v xml:space="preserve">          Иные бюджетные ассигнования</v>
      </c>
      <c r="B26" s="4" t="str">
        <f t="shared" ref="B26:E27" si="4">B25</f>
        <v>922</v>
      </c>
      <c r="C26" s="4" t="str">
        <f t="shared" si="4"/>
        <v>01</v>
      </c>
      <c r="D26" s="4" t="str">
        <f t="shared" si="4"/>
        <v>04</v>
      </c>
      <c r="E26" s="4" t="str">
        <f t="shared" si="4"/>
        <v>22 4 12 80040</v>
      </c>
      <c r="F26" s="4">
        <v>800</v>
      </c>
      <c r="G26" s="10">
        <f>G27</f>
        <v>4.2</v>
      </c>
      <c r="H26" s="10"/>
      <c r="I26" s="10"/>
    </row>
    <row r="27" spans="1:9" ht="27.75" customHeight="1" x14ac:dyDescent="0.2">
      <c r="A27" s="11" t="str">
        <f>[2]Документ!$A$39</f>
        <v xml:space="preserve">            Уплата налогов, сборов и иных платежей</v>
      </c>
      <c r="B27" s="4" t="str">
        <f t="shared" si="4"/>
        <v>922</v>
      </c>
      <c r="C27" s="4" t="str">
        <f t="shared" si="4"/>
        <v>01</v>
      </c>
      <c r="D27" s="4" t="str">
        <f t="shared" si="4"/>
        <v>04</v>
      </c>
      <c r="E27" s="4" t="str">
        <f t="shared" si="4"/>
        <v>22 4 12 80040</v>
      </c>
      <c r="F27" s="4">
        <v>850</v>
      </c>
      <c r="G27" s="10">
        <v>4.2</v>
      </c>
      <c r="H27" s="10"/>
      <c r="I27" s="10"/>
    </row>
    <row r="28" spans="1:9" ht="27.75" customHeight="1" x14ac:dyDescent="0.2">
      <c r="A28" s="16" t="s">
        <v>48</v>
      </c>
      <c r="B28" s="4" t="str">
        <f t="shared" ref="B28" si="5">B27</f>
        <v>922</v>
      </c>
      <c r="C28" s="15" t="s">
        <v>43</v>
      </c>
      <c r="D28" s="15"/>
      <c r="E28" s="15"/>
      <c r="F28" s="15"/>
      <c r="G28" s="10">
        <f>G29</f>
        <v>-1</v>
      </c>
      <c r="H28" s="10"/>
      <c r="I28" s="10"/>
    </row>
    <row r="29" spans="1:9" ht="27.75" customHeight="1" x14ac:dyDescent="0.2">
      <c r="A29" s="16" t="s">
        <v>49</v>
      </c>
      <c r="B29" s="4" t="str">
        <f t="shared" ref="B29" si="6">B28</f>
        <v>922</v>
      </c>
      <c r="C29" s="15" t="s">
        <v>43</v>
      </c>
      <c r="D29" s="15" t="s">
        <v>44</v>
      </c>
      <c r="E29" s="15"/>
      <c r="F29" s="15"/>
      <c r="G29" s="10">
        <f>G30</f>
        <v>-1</v>
      </c>
      <c r="H29" s="10"/>
      <c r="I29" s="10"/>
    </row>
    <row r="30" spans="1:9" ht="27.75" customHeight="1" x14ac:dyDescent="0.2">
      <c r="A30" s="11" t="s">
        <v>50</v>
      </c>
      <c r="B30" s="4" t="str">
        <f t="shared" ref="B30" si="7">B29</f>
        <v>922</v>
      </c>
      <c r="C30" s="15" t="s">
        <v>43</v>
      </c>
      <c r="D30" s="15" t="s">
        <v>44</v>
      </c>
      <c r="E30" s="15" t="s">
        <v>45</v>
      </c>
      <c r="F30" s="15"/>
      <c r="G30" s="10">
        <f>G31</f>
        <v>-1</v>
      </c>
      <c r="H30" s="10"/>
      <c r="I30" s="10"/>
    </row>
    <row r="31" spans="1:9" ht="27.75" customHeight="1" x14ac:dyDescent="0.2">
      <c r="A31" s="11" t="str">
        <f>[2]Документ!$A$38</f>
        <v xml:space="preserve">          Иные бюджетные ассигнования</v>
      </c>
      <c r="B31" s="4" t="str">
        <f t="shared" ref="B31" si="8">B30</f>
        <v>922</v>
      </c>
      <c r="C31" s="15" t="s">
        <v>43</v>
      </c>
      <c r="D31" s="15" t="s">
        <v>44</v>
      </c>
      <c r="E31" s="15" t="s">
        <v>45</v>
      </c>
      <c r="F31" s="15" t="s">
        <v>46</v>
      </c>
      <c r="G31" s="10">
        <f>G32</f>
        <v>-1</v>
      </c>
      <c r="H31" s="10"/>
      <c r="I31" s="10"/>
    </row>
    <row r="32" spans="1:9" ht="27.75" customHeight="1" x14ac:dyDescent="0.2">
      <c r="A32" s="11" t="str">
        <f>[2]Документ!$A$39</f>
        <v xml:space="preserve">            Уплата налогов, сборов и иных платежей</v>
      </c>
      <c r="B32" s="4" t="str">
        <f t="shared" ref="B32" si="9">B31</f>
        <v>922</v>
      </c>
      <c r="C32" s="15" t="s">
        <v>43</v>
      </c>
      <c r="D32" s="15" t="s">
        <v>44</v>
      </c>
      <c r="E32" s="15" t="s">
        <v>45</v>
      </c>
      <c r="F32" s="15" t="s">
        <v>47</v>
      </c>
      <c r="G32" s="10">
        <v>-1</v>
      </c>
      <c r="H32" s="10"/>
      <c r="I32" s="10"/>
    </row>
    <row r="33" spans="1:9" ht="15" customHeight="1" x14ac:dyDescent="0.2">
      <c r="A33" s="17" t="s">
        <v>30</v>
      </c>
      <c r="B33" s="17"/>
      <c r="C33" s="17"/>
      <c r="D33" s="17"/>
      <c r="E33" s="17"/>
      <c r="F33" s="17"/>
      <c r="G33" s="8">
        <f>G14</f>
        <v>52382.75</v>
      </c>
      <c r="H33" s="8"/>
      <c r="I33" s="8"/>
    </row>
  </sheetData>
  <mergeCells count="9">
    <mergeCell ref="A33:F33"/>
    <mergeCell ref="F7:I7"/>
    <mergeCell ref="F8:H8"/>
    <mergeCell ref="F9:I9"/>
    <mergeCell ref="F3:I3"/>
    <mergeCell ref="F4:I4"/>
    <mergeCell ref="A10:I10"/>
    <mergeCell ref="F5:I5"/>
    <mergeCell ref="A11:I11"/>
  </mergeCells>
  <pageMargins left="0.19685039370078741" right="0" top="0" bottom="0" header="0" footer="0"/>
  <pageSetup paperSize="9" scale="76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2024-10-29T07:35:16Z</dcterms:modified>
</cp:coreProperties>
</file>