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51B6680-5B50-4292-AE82-72D59B89CF3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1" l="1"/>
  <c r="H34" i="1"/>
  <c r="H33" i="1" s="1"/>
  <c r="H32" i="1" s="1"/>
  <c r="H31" i="1" s="1"/>
  <c r="H35" i="1"/>
  <c r="G34" i="1" l="1"/>
  <c r="G35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A33" i="1"/>
  <c r="A31" i="1"/>
  <c r="H28" i="1"/>
  <c r="H27" i="1" s="1"/>
  <c r="H26" i="1" s="1"/>
  <c r="H29" i="1"/>
  <c r="A28" i="1"/>
  <c r="A26" i="1"/>
  <c r="A23" i="1"/>
  <c r="A21" i="1"/>
  <c r="B21" i="1" l="1"/>
  <c r="C21" i="1"/>
  <c r="A22" i="1"/>
  <c r="B22" i="1"/>
  <c r="C22" i="1"/>
  <c r="E22" i="1"/>
  <c r="B23" i="1"/>
  <c r="C23" i="1"/>
  <c r="E23" i="1"/>
  <c r="A24" i="1"/>
  <c r="A29" i="1" s="1"/>
  <c r="A34" i="1" s="1"/>
  <c r="B24" i="1"/>
  <c r="C24" i="1"/>
  <c r="E24" i="1"/>
  <c r="G24" i="1"/>
  <c r="A25" i="1"/>
  <c r="A30" i="1" s="1"/>
  <c r="A35" i="1" s="1"/>
  <c r="B25" i="1"/>
  <c r="C25" i="1"/>
  <c r="E25" i="1"/>
  <c r="G25" i="1"/>
  <c r="B26" i="1"/>
  <c r="C26" i="1"/>
  <c r="A27" i="1"/>
  <c r="A32" i="1" s="1"/>
  <c r="B27" i="1"/>
  <c r="C27" i="1"/>
  <c r="E27" i="1"/>
  <c r="B28" i="1"/>
  <c r="C28" i="1"/>
  <c r="E28" i="1"/>
  <c r="B29" i="1"/>
  <c r="C29" i="1"/>
  <c r="E29" i="1"/>
  <c r="B30" i="1"/>
  <c r="C30" i="1"/>
  <c r="E30" i="1"/>
  <c r="F3" i="1" l="1"/>
  <c r="H16" i="1"/>
  <c r="H15" i="1" s="1"/>
  <c r="H36" i="1" s="1"/>
  <c r="H17" i="1"/>
  <c r="H18" i="1"/>
</calcChain>
</file>

<file path=xl/sharedStrings.xml><?xml version="1.0" encoding="utf-8"?>
<sst xmlns="http://schemas.openxmlformats.org/spreadsheetml/2006/main" count="80" uniqueCount="44">
  <si>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</si>
  <si>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</si>
  <si>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</si>
  <si>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</si>
  <si>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</si>
  <si>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</si>
  <si>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</si>
  <si>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</si>
  <si>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</si>
  <si>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</si>
  <si>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</si>
  <si>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</si>
  <si>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</si>
  <si>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</si>
  <si>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</si>
  <si>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</si>
  <si>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</si>
  <si>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</si>
  <si>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</si>
  <si>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</si>
  <si>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</si>
  <si>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</si>
  <si>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0</t>
  </si>
  <si>
    <t>922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</si>
  <si>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</si>
  <si>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</si>
  <si>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</si>
  <si>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</si>
  <si>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</si>
  <si>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</si>
  <si>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</si>
  <si>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ИТОГО:</t>
  </si>
  <si>
    <t>к решению Воробейнского сельского Совета народных депутатов</t>
  </si>
  <si>
    <t>Приложение 3.1</t>
  </si>
  <si>
    <t>"О внесении изменений  в решение Воробейнского сельского Совета народных депутатов от 15 декабря 2023 года № 4-140 "О бюджете  Воробейнского сельского поселения Жирятинского муниципального района Брянской области на 2024 год и плановый период 2025 и 2026 годов"</t>
  </si>
  <si>
    <t>от "15  " декабря 2024 г. № 4-140</t>
  </si>
  <si>
    <t>" О бюджете Воробейнского сельского поселения Жирятинского муниципального района Брянской области на 2024 год и на плановый период 2025 и 2026 годов"</t>
  </si>
  <si>
    <t>2026 год</t>
  </si>
  <si>
    <t>Комплексное социально-экономическое развитие Воробейнского сельского поселения (2024-2026 годы)</t>
  </si>
  <si>
    <t xml:space="preserve">Изменение распределения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Воробейнского сельского поселения Жирятинского муниципального района Брянской области на 2024 год и  на плановый период 2025 и 2026 годов </t>
  </si>
  <si>
    <t>S5871</t>
  </si>
  <si>
    <t>Приложение 2</t>
  </si>
  <si>
    <t>Воробенская сельская администрация Жирятинского района Брянской области</t>
  </si>
  <si>
    <t>от 28 мая 2024 года № 4-155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</si>
</sst>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22&#1075;&#1086;&#1076;/&#1057;&#1077;&#1089;&#1089;&#1080;&#1103;%202023%20&#1075;&#1086;&#1076;/&#1076;&#1077;&#1082;&#1072;&#1073;&#1088;&#1100;%202023/1.2%20%20&#1055;&#1088;&#1080;&#1083;%202%20(&#1055;&#1088;&#1086;&#1075;&#1088;&#1072;&#1084;&#1084;&#10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23">
          <cell r="A123" t="str">
            <v xml:space="preserve">        Организация и обеспечение освещения улиц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3">
          <cell r="A43" t="str">
            <v>Развитие и совершенствование сети автомобильных дорог местного значения</v>
          </cell>
          <cell r="B43">
            <v>22</v>
          </cell>
          <cell r="C43">
            <v>0</v>
          </cell>
        </row>
        <row r="44">
          <cell r="A44" t="str">
            <v>Воробейнская сельская администрация Жирятинского района Брянской области</v>
          </cell>
          <cell r="B44">
            <v>22</v>
          </cell>
          <cell r="C44">
            <v>0</v>
          </cell>
          <cell r="E44">
            <v>922</v>
          </cell>
        </row>
        <row r="45">
          <cell r="B45">
            <v>22</v>
          </cell>
          <cell r="C45">
            <v>0</v>
          </cell>
          <cell r="E45">
            <v>922</v>
          </cell>
        </row>
        <row r="46">
          <cell r="A46" t="str">
            <v>Закупка товаров, работ и услуг для обеспечения государственных (муниципальных) нужд</v>
          </cell>
          <cell r="B46">
            <v>22</v>
          </cell>
          <cell r="C46">
            <v>0</v>
          </cell>
          <cell r="E46">
            <v>922</v>
          </cell>
          <cell r="G46">
            <v>200</v>
          </cell>
        </row>
        <row r="47">
          <cell r="A47" t="str">
            <v>Иные закупки товаров, работ и услуг для обеспечения государственных (муниципальных) нужд</v>
          </cell>
          <cell r="B47">
            <v>22</v>
          </cell>
          <cell r="C47">
            <v>0</v>
          </cell>
          <cell r="E47">
            <v>922</v>
          </cell>
          <cell r="G47">
            <v>240</v>
          </cell>
        </row>
        <row r="48">
          <cell r="B48">
            <v>22</v>
          </cell>
          <cell r="C48">
            <v>0</v>
          </cell>
        </row>
        <row r="49">
          <cell r="A49" t="str">
            <v>Воробейнская сельская администрация Жирятинского района Брянской области</v>
          </cell>
          <cell r="B49">
            <v>22</v>
          </cell>
          <cell r="C49">
            <v>0</v>
          </cell>
          <cell r="E49">
            <v>922</v>
          </cell>
        </row>
        <row r="50">
          <cell r="B50">
            <v>22</v>
          </cell>
          <cell r="C50">
            <v>0</v>
          </cell>
          <cell r="E50">
            <v>922</v>
          </cell>
        </row>
        <row r="51">
          <cell r="B51">
            <v>22</v>
          </cell>
          <cell r="C51">
            <v>0</v>
          </cell>
          <cell r="E51">
            <v>922</v>
          </cell>
        </row>
        <row r="52">
          <cell r="B52">
            <v>22</v>
          </cell>
          <cell r="C52">
            <v>0</v>
          </cell>
          <cell r="E52">
            <v>922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28">
          <cell r="A128" t="str">
            <v xml:space="preserve">        Реализация инициативных проектов</v>
          </cell>
        </row>
        <row r="134">
          <cell r="A134" t="str">
            <v xml:space="preserve">        Реализация инициативных проектов ("Ремонт братской могилы 12 советским воинам в с.Кульнево")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zoomScale="115" zoomScaleNormal="100" zoomScaleSheetLayoutView="115" workbookViewId="0">
      <selection activeCell="F4" sqref="F4:J4"/>
    </sheetView>
  </sheetViews>
  <sheetFormatPr defaultRowHeight="12" x14ac:dyDescent="0.2"/>
  <cols>
    <col min="1" max="1" width="49.1640625" style="1" customWidth="1"/>
    <col min="2" max="2" width="6.33203125" style="1" customWidth="1"/>
    <col min="3" max="3" width="9.33203125" style="1" customWidth="1"/>
    <col min="4" max="4" width="8.5" style="1" customWidth="1"/>
    <col min="5" max="5" width="8.83203125" style="1" customWidth="1"/>
    <col min="6" max="6" width="11.83203125" style="1" customWidth="1"/>
    <col min="7" max="7" width="9" style="1" customWidth="1"/>
    <col min="8" max="8" width="16.1640625" style="1" customWidth="1"/>
    <col min="9" max="9" width="15.6640625" style="2" customWidth="1"/>
    <col min="10" max="10" width="13.83203125" style="2" customWidth="1"/>
    <col min="11" max="11" width="9.6640625" style="2" bestFit="1" customWidth="1"/>
    <col min="12" max="16384" width="9.33203125" style="2"/>
  </cols>
  <sheetData>
    <row r="1" spans="1:10" ht="7.5" customHeight="1" x14ac:dyDescent="0.2"/>
    <row r="2" spans="1:10" x14ac:dyDescent="0.2">
      <c r="G2" s="2"/>
      <c r="H2" s="2"/>
      <c r="J2" s="2" t="s">
        <v>41</v>
      </c>
    </row>
    <row r="3" spans="1:10" ht="15.75" customHeight="1" x14ac:dyDescent="0.2">
      <c r="F3" s="15" t="str">
        <f>$F$8</f>
        <v>к решению Воробейнского сельского Совета народных депутатов</v>
      </c>
      <c r="G3" s="15"/>
      <c r="H3" s="15"/>
      <c r="I3" s="15"/>
      <c r="J3" s="15"/>
    </row>
    <row r="4" spans="1:10" ht="12.75" customHeight="1" x14ac:dyDescent="0.2">
      <c r="F4" s="15" t="s">
        <v>43</v>
      </c>
      <c r="G4" s="15"/>
      <c r="H4" s="15"/>
      <c r="I4" s="15"/>
      <c r="J4" s="15"/>
    </row>
    <row r="5" spans="1:10" ht="52.5" customHeight="1" x14ac:dyDescent="0.2">
      <c r="F5" s="20" t="s">
        <v>34</v>
      </c>
      <c r="G5" s="20"/>
      <c r="H5" s="20"/>
      <c r="I5" s="20"/>
      <c r="J5" s="20"/>
    </row>
    <row r="6" spans="1:10" ht="6.75" customHeight="1" x14ac:dyDescent="0.2"/>
    <row r="7" spans="1:10" ht="15.95" customHeight="1" x14ac:dyDescent="0.2">
      <c r="A7" s="3"/>
      <c r="B7" s="3"/>
      <c r="C7" s="3"/>
      <c r="D7" s="3"/>
      <c r="E7" s="4"/>
      <c r="F7" s="4"/>
      <c r="G7" s="4"/>
      <c r="H7" s="4"/>
      <c r="I7" s="5"/>
      <c r="J7" s="5" t="s">
        <v>33</v>
      </c>
    </row>
    <row r="8" spans="1:10" ht="17.25" customHeight="1" x14ac:dyDescent="0.2">
      <c r="A8" s="3"/>
      <c r="B8" s="3"/>
      <c r="C8" s="3"/>
      <c r="D8" s="3"/>
      <c r="E8" s="4"/>
      <c r="F8" s="16" t="s">
        <v>32</v>
      </c>
      <c r="G8" s="16"/>
      <c r="H8" s="16"/>
      <c r="I8" s="16"/>
      <c r="J8" s="16"/>
    </row>
    <row r="9" spans="1:10" ht="11.25" customHeight="1" x14ac:dyDescent="0.2">
      <c r="A9" s="3"/>
      <c r="B9" s="3"/>
      <c r="C9" s="3"/>
      <c r="D9" s="3"/>
      <c r="E9" s="4"/>
      <c r="F9" s="16" t="s">
        <v>35</v>
      </c>
      <c r="G9" s="16"/>
      <c r="H9" s="16"/>
      <c r="I9" s="16"/>
      <c r="J9" s="16"/>
    </row>
    <row r="10" spans="1:10" ht="42.75" customHeight="1" x14ac:dyDescent="0.2">
      <c r="A10" s="3"/>
      <c r="B10" s="3"/>
      <c r="C10" s="3"/>
      <c r="D10" s="3"/>
      <c r="E10" s="4"/>
      <c r="F10" s="21" t="s">
        <v>36</v>
      </c>
      <c r="G10" s="21"/>
      <c r="H10" s="21"/>
      <c r="I10" s="21"/>
      <c r="J10" s="21"/>
    </row>
    <row r="11" spans="1:10" ht="61.5" customHeight="1" x14ac:dyDescent="0.2">
      <c r="A11" s="18" t="s">
        <v>39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" customHeight="1" x14ac:dyDescent="0.2">
      <c r="A12" s="19" t="s">
        <v>1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8.15" customHeight="1" x14ac:dyDescent="0.2">
      <c r="A13" s="6" t="s">
        <v>2</v>
      </c>
      <c r="B13" s="6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6" t="s">
        <v>8</v>
      </c>
      <c r="H13" s="6" t="s">
        <v>9</v>
      </c>
      <c r="I13" s="6" t="s">
        <v>10</v>
      </c>
      <c r="J13" s="6" t="s">
        <v>37</v>
      </c>
    </row>
    <row r="14" spans="1:10" ht="17.25" customHeight="1" x14ac:dyDescent="0.2">
      <c r="A14" s="6" t="s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19</v>
      </c>
      <c r="J14" s="6" t="s">
        <v>20</v>
      </c>
    </row>
    <row r="15" spans="1:10" ht="39" customHeight="1" x14ac:dyDescent="0.2">
      <c r="A15" s="7" t="s">
        <v>38</v>
      </c>
      <c r="B15" s="8" t="s">
        <v>21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10">
        <f>H16+H21+H26</f>
        <v>437869.88</v>
      </c>
      <c r="I15" s="10"/>
      <c r="J15" s="10"/>
    </row>
    <row r="16" spans="1:10" ht="41.25" customHeight="1" x14ac:dyDescent="0.2">
      <c r="A16" s="7" t="s">
        <v>28</v>
      </c>
      <c r="B16" s="8" t="s">
        <v>21</v>
      </c>
      <c r="C16" s="8" t="s">
        <v>22</v>
      </c>
      <c r="D16" s="8" t="s">
        <v>29</v>
      </c>
      <c r="E16" s="9" t="s">
        <v>0</v>
      </c>
      <c r="F16" s="9" t="s">
        <v>0</v>
      </c>
      <c r="G16" s="9" t="s">
        <v>0</v>
      </c>
      <c r="H16" s="10">
        <f t="shared" ref="H16:H18" si="0">$H$20</f>
        <v>12476.28</v>
      </c>
      <c r="I16" s="10"/>
      <c r="J16" s="10"/>
    </row>
    <row r="17" spans="1:11" ht="33.75" customHeight="1" x14ac:dyDescent="0.2">
      <c r="A17" s="11" t="s">
        <v>42</v>
      </c>
      <c r="B17" s="8" t="s">
        <v>21</v>
      </c>
      <c r="C17" s="8" t="s">
        <v>22</v>
      </c>
      <c r="D17" s="8" t="s">
        <v>29</v>
      </c>
      <c r="E17" s="8" t="s">
        <v>23</v>
      </c>
      <c r="F17" s="12" t="s">
        <v>0</v>
      </c>
      <c r="G17" s="12" t="s">
        <v>0</v>
      </c>
      <c r="H17" s="10">
        <f t="shared" si="0"/>
        <v>12476.28</v>
      </c>
      <c r="I17" s="10"/>
      <c r="J17" s="10"/>
    </row>
    <row r="18" spans="1:11" ht="36.75" customHeight="1" x14ac:dyDescent="0.2">
      <c r="A18" s="11" t="s">
        <v>28</v>
      </c>
      <c r="B18" s="6" t="s">
        <v>21</v>
      </c>
      <c r="C18" s="6" t="s">
        <v>22</v>
      </c>
      <c r="D18" s="6" t="s">
        <v>29</v>
      </c>
      <c r="E18" s="6" t="s">
        <v>23</v>
      </c>
      <c r="F18" s="6" t="s">
        <v>30</v>
      </c>
      <c r="G18" s="9" t="s">
        <v>0</v>
      </c>
      <c r="H18" s="13">
        <f t="shared" si="0"/>
        <v>12476.28</v>
      </c>
      <c r="I18" s="13"/>
      <c r="J18" s="13"/>
    </row>
    <row r="19" spans="1:11" ht="35.25" customHeight="1" x14ac:dyDescent="0.2">
      <c r="A19" s="11" t="s">
        <v>24</v>
      </c>
      <c r="B19" s="6" t="s">
        <v>21</v>
      </c>
      <c r="C19" s="6" t="s">
        <v>22</v>
      </c>
      <c r="D19" s="6" t="s">
        <v>29</v>
      </c>
      <c r="E19" s="6" t="s">
        <v>23</v>
      </c>
      <c r="F19" s="6" t="s">
        <v>30</v>
      </c>
      <c r="G19" s="6" t="s">
        <v>25</v>
      </c>
      <c r="H19" s="13">
        <v>12476.28</v>
      </c>
      <c r="I19" s="13"/>
      <c r="J19" s="13"/>
    </row>
    <row r="20" spans="1:11" ht="37.5" customHeight="1" x14ac:dyDescent="0.2">
      <c r="A20" s="11" t="s">
        <v>26</v>
      </c>
      <c r="B20" s="6" t="s">
        <v>21</v>
      </c>
      <c r="C20" s="6" t="s">
        <v>22</v>
      </c>
      <c r="D20" s="6" t="s">
        <v>29</v>
      </c>
      <c r="E20" s="6" t="s">
        <v>23</v>
      </c>
      <c r="F20" s="6" t="s">
        <v>30</v>
      </c>
      <c r="G20" s="6" t="s">
        <v>27</v>
      </c>
      <c r="H20" s="13">
        <v>12476.28</v>
      </c>
      <c r="I20" s="13"/>
      <c r="J20" s="13"/>
    </row>
    <row r="21" spans="1:11" ht="25.5" customHeight="1" x14ac:dyDescent="0.2">
      <c r="A21" s="7" t="str">
        <f>[1]Документ!$A$123</f>
        <v xml:space="preserve">        Организация и обеспечение освещения улиц</v>
      </c>
      <c r="B21" s="8">
        <f>[2]Table1!B43</f>
        <v>22</v>
      </c>
      <c r="C21" s="8">
        <f>[2]Table1!C43</f>
        <v>0</v>
      </c>
      <c r="D21" s="8">
        <v>19</v>
      </c>
      <c r="E21" s="8"/>
      <c r="F21" s="8"/>
      <c r="G21" s="8"/>
      <c r="H21" s="10">
        <v>928.6</v>
      </c>
      <c r="I21" s="13"/>
      <c r="J21" s="13"/>
    </row>
    <row r="22" spans="1:11" ht="35.25" customHeight="1" x14ac:dyDescent="0.2">
      <c r="A22" s="11" t="str">
        <f>[2]Table1!A44</f>
        <v>Воробейнская сельская администрация Жирятинского района Брянской области</v>
      </c>
      <c r="B22" s="6">
        <f>[2]Table1!B44</f>
        <v>22</v>
      </c>
      <c r="C22" s="6">
        <f>[2]Table1!C44</f>
        <v>0</v>
      </c>
      <c r="D22" s="6">
        <v>19</v>
      </c>
      <c r="E22" s="6">
        <f>[2]Table1!E44</f>
        <v>922</v>
      </c>
      <c r="F22" s="6"/>
      <c r="G22" s="6"/>
      <c r="H22" s="13">
        <v>928.6</v>
      </c>
      <c r="I22" s="13"/>
      <c r="J22" s="13"/>
    </row>
    <row r="23" spans="1:11" ht="22.5" customHeight="1" x14ac:dyDescent="0.2">
      <c r="A23" s="11" t="str">
        <f>[1]Документ!$A$123</f>
        <v xml:space="preserve">        Организация и обеспечение освещения улиц</v>
      </c>
      <c r="B23" s="6">
        <f>[2]Table1!B45</f>
        <v>22</v>
      </c>
      <c r="C23" s="6">
        <f>[2]Table1!C45</f>
        <v>0</v>
      </c>
      <c r="D23" s="6">
        <v>19</v>
      </c>
      <c r="E23" s="6">
        <f>[2]Table1!E45</f>
        <v>922</v>
      </c>
      <c r="F23" s="6">
        <v>81690</v>
      </c>
      <c r="G23" s="6"/>
      <c r="H23" s="13">
        <v>928.6</v>
      </c>
      <c r="I23" s="13"/>
      <c r="J23" s="13"/>
    </row>
    <row r="24" spans="1:11" ht="34.5" customHeight="1" x14ac:dyDescent="0.2">
      <c r="A24" s="11" t="str">
        <f>[2]Table1!A46</f>
        <v>Закупка товаров, работ и услуг для обеспечения государственных (муниципальных) нужд</v>
      </c>
      <c r="B24" s="6">
        <f>[2]Table1!B46</f>
        <v>22</v>
      </c>
      <c r="C24" s="6">
        <f>[2]Table1!C46</f>
        <v>0</v>
      </c>
      <c r="D24" s="6">
        <v>19</v>
      </c>
      <c r="E24" s="6">
        <f>[2]Table1!E46</f>
        <v>922</v>
      </c>
      <c r="F24" s="6">
        <v>81690</v>
      </c>
      <c r="G24" s="6">
        <f>[2]Table1!G46</f>
        <v>200</v>
      </c>
      <c r="H24" s="13">
        <v>928.6</v>
      </c>
      <c r="I24" s="13"/>
      <c r="J24" s="13"/>
    </row>
    <row r="25" spans="1:11" ht="36.75" customHeight="1" x14ac:dyDescent="0.2">
      <c r="A25" s="11" t="str">
        <f>[2]Table1!A47</f>
        <v>Иные закупки товаров, работ и услуг для обеспечения государственных (муниципальных) нужд</v>
      </c>
      <c r="B25" s="6">
        <f>[2]Table1!B47</f>
        <v>22</v>
      </c>
      <c r="C25" s="6">
        <f>[2]Table1!C47</f>
        <v>0</v>
      </c>
      <c r="D25" s="6">
        <v>19</v>
      </c>
      <c r="E25" s="6">
        <f>[2]Table1!E47</f>
        <v>922</v>
      </c>
      <c r="F25" s="6">
        <v>81690</v>
      </c>
      <c r="G25" s="6">
        <f>[2]Table1!G47</f>
        <v>240</v>
      </c>
      <c r="H25" s="13">
        <v>928.6</v>
      </c>
      <c r="I25" s="13"/>
      <c r="J25" s="13"/>
    </row>
    <row r="26" spans="1:11" ht="24" customHeight="1" x14ac:dyDescent="0.2">
      <c r="A26" s="7" t="str">
        <f>[3]Документ!$A$128</f>
        <v xml:space="preserve">        Реализация инициативных проектов</v>
      </c>
      <c r="B26" s="8">
        <f>[2]Table1!B48</f>
        <v>22</v>
      </c>
      <c r="C26" s="8">
        <f>[2]Table1!C48</f>
        <v>0</v>
      </c>
      <c r="D26" s="8">
        <v>27</v>
      </c>
      <c r="E26" s="8"/>
      <c r="F26" s="8"/>
      <c r="G26" s="8"/>
      <c r="H26" s="10">
        <f>H27</f>
        <v>424465</v>
      </c>
      <c r="I26" s="13"/>
      <c r="J26" s="13"/>
    </row>
    <row r="27" spans="1:11" ht="33" customHeight="1" x14ac:dyDescent="0.2">
      <c r="A27" s="11" t="str">
        <f>[2]Table1!A49</f>
        <v>Воробейнская сельская администрация Жирятинского района Брянской области</v>
      </c>
      <c r="B27" s="6">
        <f>[2]Table1!B49</f>
        <v>22</v>
      </c>
      <c r="C27" s="6">
        <f>[2]Table1!C49</f>
        <v>0</v>
      </c>
      <c r="D27" s="6">
        <v>27</v>
      </c>
      <c r="E27" s="6">
        <f>[2]Table1!E49</f>
        <v>922</v>
      </c>
      <c r="F27" s="6"/>
      <c r="G27" s="6"/>
      <c r="H27" s="13">
        <f>H28+H31</f>
        <v>424465</v>
      </c>
      <c r="I27" s="13"/>
      <c r="J27" s="13"/>
    </row>
    <row r="28" spans="1:11" ht="21.75" customHeight="1" x14ac:dyDescent="0.2">
      <c r="A28" s="11" t="str">
        <f>[3]Документ!$A$128</f>
        <v xml:space="preserve">        Реализация инициативных проектов</v>
      </c>
      <c r="B28" s="6">
        <f>[2]Table1!B50</f>
        <v>22</v>
      </c>
      <c r="C28" s="6">
        <f>[2]Table1!C50</f>
        <v>0</v>
      </c>
      <c r="D28" s="6">
        <v>27</v>
      </c>
      <c r="E28" s="6">
        <f>[2]Table1!E50</f>
        <v>922</v>
      </c>
      <c r="F28" s="6" t="s">
        <v>40</v>
      </c>
      <c r="G28" s="6"/>
      <c r="H28" s="13">
        <f t="shared" ref="H28:H29" si="1">$H$30</f>
        <v>-46353</v>
      </c>
      <c r="I28" s="13"/>
      <c r="J28" s="13"/>
    </row>
    <row r="29" spans="1:11" ht="36.75" customHeight="1" x14ac:dyDescent="0.2">
      <c r="A29" s="11" t="str">
        <f t="shared" ref="A29:A30" si="2">A24</f>
        <v>Закупка товаров, работ и услуг для обеспечения государственных (муниципальных) нужд</v>
      </c>
      <c r="B29" s="6">
        <f>[2]Table1!B51</f>
        <v>22</v>
      </c>
      <c r="C29" s="6">
        <f>[2]Table1!C51</f>
        <v>0</v>
      </c>
      <c r="D29" s="6">
        <v>27</v>
      </c>
      <c r="E29" s="6">
        <f>[2]Table1!E51</f>
        <v>922</v>
      </c>
      <c r="F29" s="6" t="s">
        <v>40</v>
      </c>
      <c r="G29" s="6">
        <v>200</v>
      </c>
      <c r="H29" s="13">
        <f t="shared" si="1"/>
        <v>-46353</v>
      </c>
      <c r="I29" s="13"/>
      <c r="J29" s="13"/>
    </row>
    <row r="30" spans="1:11" ht="30.75" customHeight="1" x14ac:dyDescent="0.2">
      <c r="A30" s="11" t="str">
        <f t="shared" si="2"/>
        <v>Иные закупки товаров, работ и услуг для обеспечения государственных (муниципальных) нужд</v>
      </c>
      <c r="B30" s="6">
        <f>[2]Table1!B52</f>
        <v>22</v>
      </c>
      <c r="C30" s="6">
        <f>[2]Table1!C52</f>
        <v>0</v>
      </c>
      <c r="D30" s="6">
        <v>27</v>
      </c>
      <c r="E30" s="6">
        <f>[2]Table1!E52</f>
        <v>922</v>
      </c>
      <c r="F30" s="6" t="s">
        <v>40</v>
      </c>
      <c r="G30" s="6">
        <v>240</v>
      </c>
      <c r="H30" s="13">
        <f>-24012-22341</f>
        <v>-46353</v>
      </c>
      <c r="I30" s="13"/>
      <c r="J30" s="13"/>
    </row>
    <row r="31" spans="1:11" ht="33.75" customHeight="1" x14ac:dyDescent="0.2">
      <c r="A31" s="11" t="str">
        <f>[3]Документ!$A$134</f>
        <v xml:space="preserve">        Реализация инициативных проектов ("Ремонт братской могилы 12 советским воинам в с.Кульнево")</v>
      </c>
      <c r="B31" s="6">
        <v>22</v>
      </c>
      <c r="C31" s="6">
        <v>0</v>
      </c>
      <c r="D31" s="6">
        <v>27</v>
      </c>
      <c r="E31" s="6">
        <v>922</v>
      </c>
      <c r="F31" s="6" t="s">
        <v>40</v>
      </c>
      <c r="G31" s="6"/>
      <c r="H31" s="13">
        <f>H32</f>
        <v>470818</v>
      </c>
      <c r="I31" s="13"/>
      <c r="J31" s="13"/>
      <c r="K31" s="14"/>
    </row>
    <row r="32" spans="1:11" ht="29.25" customHeight="1" x14ac:dyDescent="0.2">
      <c r="A32" s="11" t="str">
        <f>$A$27</f>
        <v>Воробейнская сельская администрация Жирятинского района Брянской области</v>
      </c>
      <c r="B32" s="6">
        <f t="shared" ref="B32:E35" si="3">B31</f>
        <v>22</v>
      </c>
      <c r="C32" s="6">
        <f t="shared" si="3"/>
        <v>0</v>
      </c>
      <c r="D32" s="6">
        <f t="shared" si="3"/>
        <v>27</v>
      </c>
      <c r="E32" s="6">
        <f t="shared" si="3"/>
        <v>922</v>
      </c>
      <c r="F32" s="6" t="s">
        <v>40</v>
      </c>
      <c r="G32" s="6"/>
      <c r="H32" s="13">
        <f>H33</f>
        <v>470818</v>
      </c>
      <c r="I32" s="13"/>
      <c r="J32" s="13"/>
    </row>
    <row r="33" spans="1:10" ht="32.25" customHeight="1" x14ac:dyDescent="0.2">
      <c r="A33" s="11" t="str">
        <f>[3]Документ!$A$134</f>
        <v xml:space="preserve">        Реализация инициативных проектов ("Ремонт братской могилы 12 советским воинам в с.Кульнево")</v>
      </c>
      <c r="B33" s="6">
        <f t="shared" si="3"/>
        <v>22</v>
      </c>
      <c r="C33" s="6">
        <f t="shared" si="3"/>
        <v>0</v>
      </c>
      <c r="D33" s="6">
        <f t="shared" si="3"/>
        <v>27</v>
      </c>
      <c r="E33" s="6">
        <f t="shared" si="3"/>
        <v>922</v>
      </c>
      <c r="F33" s="6" t="s">
        <v>40</v>
      </c>
      <c r="G33" s="6"/>
      <c r="H33" s="13">
        <f>H34</f>
        <v>470818</v>
      </c>
      <c r="I33" s="13"/>
      <c r="J33" s="13"/>
    </row>
    <row r="34" spans="1:10" ht="29.25" customHeight="1" x14ac:dyDescent="0.2">
      <c r="A34" s="11" t="str">
        <f t="shared" ref="A34:A35" si="4">A29</f>
        <v>Закупка товаров, работ и услуг для обеспечения государственных (муниципальных) нужд</v>
      </c>
      <c r="B34" s="6">
        <f t="shared" si="3"/>
        <v>22</v>
      </c>
      <c r="C34" s="6">
        <f t="shared" si="3"/>
        <v>0</v>
      </c>
      <c r="D34" s="6">
        <f t="shared" si="3"/>
        <v>27</v>
      </c>
      <c r="E34" s="6">
        <f t="shared" si="3"/>
        <v>922</v>
      </c>
      <c r="F34" s="6" t="s">
        <v>40</v>
      </c>
      <c r="G34" s="6">
        <f t="shared" ref="G34:G35" si="5">G29</f>
        <v>200</v>
      </c>
      <c r="H34" s="13">
        <f>H35</f>
        <v>470818</v>
      </c>
      <c r="I34" s="13"/>
      <c r="J34" s="13"/>
    </row>
    <row r="35" spans="1:10" ht="35.25" customHeight="1" x14ac:dyDescent="0.2">
      <c r="A35" s="11" t="str">
        <f t="shared" si="4"/>
        <v>Иные закупки товаров, работ и услуг для обеспечения государственных (муниципальных) нужд</v>
      </c>
      <c r="B35" s="6">
        <f t="shared" si="3"/>
        <v>22</v>
      </c>
      <c r="C35" s="6">
        <f t="shared" si="3"/>
        <v>0</v>
      </c>
      <c r="D35" s="6">
        <f t="shared" si="3"/>
        <v>27</v>
      </c>
      <c r="E35" s="6">
        <f t="shared" si="3"/>
        <v>922</v>
      </c>
      <c r="F35" s="6" t="s">
        <v>40</v>
      </c>
      <c r="G35" s="6">
        <f t="shared" si="5"/>
        <v>240</v>
      </c>
      <c r="H35" s="13">
        <f>437869.88+32948.12</f>
        <v>470818</v>
      </c>
      <c r="I35" s="13"/>
      <c r="J35" s="13"/>
    </row>
    <row r="36" spans="1:10" ht="15" customHeight="1" x14ac:dyDescent="0.2">
      <c r="A36" s="17" t="s">
        <v>31</v>
      </c>
      <c r="B36" s="17"/>
      <c r="C36" s="17"/>
      <c r="D36" s="17"/>
      <c r="E36" s="17"/>
      <c r="F36" s="17"/>
      <c r="G36" s="17"/>
      <c r="H36" s="10">
        <f>$H$15</f>
        <v>437869.88</v>
      </c>
      <c r="I36" s="10"/>
      <c r="J36" s="10"/>
    </row>
  </sheetData>
  <mergeCells count="9">
    <mergeCell ref="F3:J3"/>
    <mergeCell ref="F8:J8"/>
    <mergeCell ref="F9:J9"/>
    <mergeCell ref="A36:G36"/>
    <mergeCell ref="A11:J11"/>
    <mergeCell ref="A12:J12"/>
    <mergeCell ref="F5:J5"/>
    <mergeCell ref="F10:J10"/>
    <mergeCell ref="F4:J4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2024-05-28T06:39:32Z</dcterms:modified>
</cp:coreProperties>
</file>