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B3C3BD6-6B4E-4111-95E0-2CCE1CEE5DA0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definedNames>
    <definedName name="_xlnm.Print_Area" localSheetId="0">Воробейня!$A$1:$I$124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9" i="2" l="1"/>
  <c r="G90" i="2"/>
  <c r="A93" i="2"/>
  <c r="A94" i="2"/>
  <c r="I120" i="2"/>
  <c r="I119" i="2" s="1"/>
  <c r="I118" i="2" s="1"/>
  <c r="H120" i="2"/>
  <c r="H119" i="2" s="1"/>
  <c r="H118" i="2" s="1"/>
  <c r="H46" i="2"/>
  <c r="H45" i="2" s="1"/>
  <c r="I46" i="2"/>
  <c r="I45" i="2" s="1"/>
  <c r="G46" i="2"/>
  <c r="G45" i="2" s="1"/>
  <c r="I40" i="2"/>
  <c r="H40" i="2"/>
  <c r="G40" i="2"/>
  <c r="H23" i="2"/>
  <c r="I23" i="2"/>
  <c r="G25" i="2"/>
  <c r="G24" i="2"/>
  <c r="G23" i="2" s="1"/>
  <c r="I18" i="2"/>
  <c r="I17" i="2" s="1"/>
  <c r="I16" i="2" s="1"/>
  <c r="I15" i="2" s="1"/>
  <c r="H18" i="2"/>
  <c r="H17" i="2" s="1"/>
  <c r="H16" i="2" s="1"/>
  <c r="H15" i="2" s="1"/>
  <c r="H29" i="2"/>
  <c r="H28" i="2" s="1"/>
  <c r="H27" i="2" s="1"/>
  <c r="I29" i="2"/>
  <c r="I28" i="2" s="1"/>
  <c r="I27" i="2" s="1"/>
  <c r="G29" i="2"/>
  <c r="G28" i="2" s="1"/>
  <c r="G27" i="2" s="1"/>
  <c r="I53" i="2"/>
  <c r="H53" i="2"/>
  <c r="G53" i="2"/>
  <c r="H51" i="2"/>
  <c r="H50" i="2" s="1"/>
  <c r="H49" i="2" s="1"/>
  <c r="H48" i="2" s="1"/>
  <c r="I51" i="2"/>
  <c r="I50" i="2" s="1"/>
  <c r="I49" i="2" s="1"/>
  <c r="I48" i="2" s="1"/>
  <c r="G51" i="2"/>
  <c r="G50" i="2" s="1"/>
  <c r="G49" i="2" s="1"/>
  <c r="G48" i="2" s="1"/>
  <c r="H19" i="2"/>
  <c r="I19" i="2"/>
  <c r="H21" i="2"/>
  <c r="I21" i="2"/>
  <c r="H13" i="2"/>
  <c r="H12" i="2" s="1"/>
  <c r="H11" i="2" s="1"/>
  <c r="I13" i="2"/>
  <c r="I12" i="2" s="1"/>
  <c r="I11" i="2" s="1"/>
  <c r="G13" i="2"/>
  <c r="G12" i="2"/>
  <c r="H63" i="2"/>
  <c r="H62" i="2" s="1"/>
  <c r="H61" i="2" s="1"/>
  <c r="H60" i="2" s="1"/>
  <c r="I63" i="2"/>
  <c r="I62" i="2" s="1"/>
  <c r="I61" i="2" s="1"/>
  <c r="I60" i="2" s="1"/>
  <c r="G63" i="2"/>
  <c r="G62" i="2" s="1"/>
  <c r="G61" i="2" s="1"/>
  <c r="G60" i="2" s="1"/>
  <c r="G58" i="2"/>
  <c r="G57" i="2" s="1"/>
  <c r="G56" i="2" s="1"/>
  <c r="G55" i="2" s="1"/>
  <c r="I111" i="2"/>
  <c r="I110" i="2" s="1"/>
  <c r="I109" i="2" s="1"/>
  <c r="I108" i="2" s="1"/>
  <c r="H111" i="2"/>
  <c r="H110" i="2" s="1"/>
  <c r="H109" i="2" s="1"/>
  <c r="H108" i="2" s="1"/>
  <c r="I106" i="2"/>
  <c r="I105" i="2" s="1"/>
  <c r="I104" i="2" s="1"/>
  <c r="I103" i="2" s="1"/>
  <c r="H106" i="2"/>
  <c r="H105" i="2" s="1"/>
  <c r="H104" i="2" s="1"/>
  <c r="H103" i="2" s="1"/>
  <c r="I87" i="2"/>
  <c r="I86" i="2" s="1"/>
  <c r="I85" i="2" s="1"/>
  <c r="I84" i="2" s="1"/>
  <c r="H87" i="2"/>
  <c r="H86" i="2" s="1"/>
  <c r="H85" i="2" s="1"/>
  <c r="H84" i="2" s="1"/>
  <c r="I82" i="2"/>
  <c r="I81" i="2" s="1"/>
  <c r="I80" i="2" s="1"/>
  <c r="I79" i="2" s="1"/>
  <c r="H82" i="2"/>
  <c r="H81" i="2" s="1"/>
  <c r="H80" i="2" s="1"/>
  <c r="H79" i="2" s="1"/>
  <c r="I77" i="2"/>
  <c r="I76" i="2" s="1"/>
  <c r="H77" i="2"/>
  <c r="H76" i="2"/>
  <c r="I74" i="2"/>
  <c r="I73" i="2" s="1"/>
  <c r="H74" i="2"/>
  <c r="H73" i="2"/>
  <c r="I71" i="2"/>
  <c r="I70" i="2" s="1"/>
  <c r="H71" i="2"/>
  <c r="H70" i="2"/>
  <c r="I68" i="2"/>
  <c r="I67" i="2" s="1"/>
  <c r="H68" i="2"/>
  <c r="H67" i="2" s="1"/>
  <c r="H66" i="2" s="1"/>
  <c r="H65" i="2" s="1"/>
  <c r="I58" i="2"/>
  <c r="I57" i="2" s="1"/>
  <c r="I56" i="2" s="1"/>
  <c r="I55" i="2" s="1"/>
  <c r="H58" i="2"/>
  <c r="H57" i="2" s="1"/>
  <c r="H56" i="2" s="1"/>
  <c r="H55" i="2" s="1"/>
  <c r="I43" i="2"/>
  <c r="I42" i="2" s="1"/>
  <c r="H43" i="2"/>
  <c r="H42" i="2"/>
  <c r="I38" i="2"/>
  <c r="I37" i="2" s="1"/>
  <c r="H38" i="2"/>
  <c r="H37" i="2"/>
  <c r="I35" i="2"/>
  <c r="H35" i="2"/>
  <c r="I33" i="2"/>
  <c r="I32" i="2"/>
  <c r="I31" i="2" s="1"/>
  <c r="I10" i="2" s="1"/>
  <c r="H33" i="2"/>
  <c r="H32" i="2" s="1"/>
  <c r="H31" i="2" s="1"/>
  <c r="H10" i="2" s="1"/>
  <c r="H122" i="2" s="1"/>
  <c r="G38" i="2"/>
  <c r="G37" i="2"/>
  <c r="G68" i="2"/>
  <c r="G67" i="2" s="1"/>
  <c r="G71" i="2"/>
  <c r="G70" i="2"/>
  <c r="G74" i="2"/>
  <c r="G73" i="2" s="1"/>
  <c r="G77" i="2"/>
  <c r="G76" i="2"/>
  <c r="G35" i="2"/>
  <c r="G32" i="2" s="1"/>
  <c r="G31" i="2" s="1"/>
  <c r="G43" i="2"/>
  <c r="G42" i="2"/>
  <c r="G82" i="2"/>
  <c r="G81" i="2" s="1"/>
  <c r="G80" i="2" s="1"/>
  <c r="G79" i="2" s="1"/>
  <c r="G87" i="2"/>
  <c r="G86" i="2" s="1"/>
  <c r="G85" i="2" s="1"/>
  <c r="G84" i="2" s="1"/>
  <c r="G106" i="2"/>
  <c r="G105" i="2" s="1"/>
  <c r="G104" i="2" s="1"/>
  <c r="G103" i="2" s="1"/>
  <c r="G111" i="2"/>
  <c r="G110" i="2" s="1"/>
  <c r="G109" i="2" s="1"/>
  <c r="G108" i="2" s="1"/>
  <c r="I66" i="2" l="1"/>
  <c r="I65" i="2" s="1"/>
  <c r="H129" i="2"/>
  <c r="H9" i="2"/>
  <c r="G122" i="2"/>
  <c r="G129" i="2" s="1"/>
  <c r="I122" i="2"/>
  <c r="I129" i="2" l="1"/>
  <c r="I9" i="2"/>
</calcChain>
</file>

<file path=xl/sharedStrings.xml><?xml version="1.0" encoding="utf-8"?>
<sst xmlns="http://schemas.openxmlformats.org/spreadsheetml/2006/main" count="375" uniqueCount="107">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</sst>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right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2" borderId="7" xfId="2" applyNumberFormat="1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9"/>
  <sheetViews>
    <sheetView tabSelected="1" view="pageBreakPreview" zoomScale="86" zoomScaleNormal="86" workbookViewId="0">
      <selection activeCell="G68" sqref="G68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5" t="s">
        <v>64</v>
      </c>
      <c r="F1" s="85"/>
      <c r="G1" s="85"/>
      <c r="H1" s="85"/>
      <c r="I1" s="85"/>
    </row>
    <row r="2" spans="1:9" ht="19.5" customHeight="1" x14ac:dyDescent="0.25">
      <c r="C2" s="84" t="s">
        <v>65</v>
      </c>
      <c r="D2" s="84"/>
      <c r="E2" s="84"/>
      <c r="F2" s="84"/>
      <c r="G2" s="84"/>
      <c r="H2" s="84"/>
      <c r="I2" s="84"/>
    </row>
    <row r="3" spans="1:9" ht="15.75" customHeight="1" x14ac:dyDescent="0.25">
      <c r="C3" s="84" t="s">
        <v>96</v>
      </c>
      <c r="D3" s="84"/>
      <c r="E3" s="84"/>
      <c r="F3" s="84"/>
      <c r="G3" s="84"/>
      <c r="H3" s="84"/>
      <c r="I3" s="84"/>
    </row>
    <row r="4" spans="1:9" ht="39.75" customHeight="1" x14ac:dyDescent="0.2">
      <c r="C4" s="89" t="s">
        <v>79</v>
      </c>
      <c r="D4" s="89"/>
      <c r="E4" s="89"/>
      <c r="F4" s="89"/>
      <c r="G4" s="89"/>
      <c r="H4" s="89"/>
      <c r="I4" s="89"/>
    </row>
    <row r="5" spans="1:9" ht="38.25" customHeight="1" x14ac:dyDescent="0.2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 x14ac:dyDescent="0.3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66</v>
      </c>
      <c r="B9" s="26">
        <v>922</v>
      </c>
      <c r="C9" s="26"/>
      <c r="D9" s="26"/>
      <c r="E9" s="26"/>
      <c r="F9" s="26"/>
      <c r="G9" s="26">
        <v>7051611.0800000001</v>
      </c>
      <c r="H9" s="26">
        <f>H122</f>
        <v>3415061</v>
      </c>
      <c r="I9" s="26">
        <f>I122</f>
        <v>3572983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2632066.25</v>
      </c>
      <c r="H10" s="9">
        <f>H31+H11+H15+H27+H23</f>
        <v>1879420</v>
      </c>
      <c r="I10" s="9">
        <f>I31+I11+I15+I27+I23</f>
        <v>1841104</v>
      </c>
    </row>
    <row r="11" spans="1:9" ht="56.25" x14ac:dyDescent="0.2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v>643331</v>
      </c>
      <c r="H11" s="55">
        <f t="shared" ref="H11:I13" si="0">H12</f>
        <v>411550</v>
      </c>
      <c r="I11" s="55">
        <f t="shared" si="0"/>
        <v>417600</v>
      </c>
    </row>
    <row r="12" spans="1:9" ht="37.5" x14ac:dyDescent="0.2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643331</v>
      </c>
      <c r="H12" s="17">
        <f t="shared" si="0"/>
        <v>411550</v>
      </c>
      <c r="I12" s="17">
        <f t="shared" si="0"/>
        <v>417600</v>
      </c>
    </row>
    <row r="13" spans="1:9" ht="112.5" x14ac:dyDescent="0.2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643331</v>
      </c>
      <c r="H13" s="17">
        <f t="shared" si="0"/>
        <v>411550</v>
      </c>
      <c r="I13" s="17">
        <f t="shared" si="0"/>
        <v>417600</v>
      </c>
    </row>
    <row r="14" spans="1:9" ht="37.5" x14ac:dyDescent="0.2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643331</v>
      </c>
      <c r="H14" s="17">
        <v>411550</v>
      </c>
      <c r="I14" s="17">
        <v>417600</v>
      </c>
    </row>
    <row r="15" spans="1:9" ht="93.75" x14ac:dyDescent="0.2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1852663.25</v>
      </c>
      <c r="H15" s="55">
        <f>H16</f>
        <v>1370240</v>
      </c>
      <c r="I15" s="55">
        <f>I16</f>
        <v>1326104</v>
      </c>
    </row>
    <row r="16" spans="1:9" ht="56.25" x14ac:dyDescent="0.2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1852663.25</v>
      </c>
      <c r="H16" s="17">
        <f>H17+H19+H21</f>
        <v>1370240</v>
      </c>
      <c r="I16" s="17">
        <f>I17+I19+I21</f>
        <v>1326104</v>
      </c>
    </row>
    <row r="17" spans="1:9" ht="112.5" x14ac:dyDescent="0.2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v>1447450.12</v>
      </c>
      <c r="H17" s="17">
        <f>H18</f>
        <v>1211560</v>
      </c>
      <c r="I17" s="17">
        <f>I18</f>
        <v>1229400</v>
      </c>
    </row>
    <row r="18" spans="1:9" ht="37.5" x14ac:dyDescent="0.2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v>1447450.12</v>
      </c>
      <c r="H18" s="17">
        <f>938000+273560</f>
        <v>1211560</v>
      </c>
      <c r="I18" s="17">
        <f>951400+278000</f>
        <v>1229400</v>
      </c>
    </row>
    <row r="19" spans="1:9" ht="31.5" x14ac:dyDescent="0.2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389927.13</v>
      </c>
      <c r="H19" s="17">
        <f>H20</f>
        <v>148000</v>
      </c>
      <c r="I19" s="17">
        <f>I20</f>
        <v>86024</v>
      </c>
    </row>
    <row r="20" spans="1:9" ht="31.5" x14ac:dyDescent="0.2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389927.13</v>
      </c>
      <c r="H20" s="17">
        <v>148000</v>
      </c>
      <c r="I20" s="17">
        <v>86024</v>
      </c>
    </row>
    <row r="21" spans="1:9" ht="15.75" x14ac:dyDescent="0.2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v>15286</v>
      </c>
      <c r="H21" s="17">
        <f>H22</f>
        <v>10680</v>
      </c>
      <c r="I21" s="17">
        <f>I22</f>
        <v>10680</v>
      </c>
    </row>
    <row r="22" spans="1:9" ht="15.75" x14ac:dyDescent="0.2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15286</v>
      </c>
      <c r="H22" s="17">
        <v>10680</v>
      </c>
      <c r="I22" s="17">
        <v>10680</v>
      </c>
    </row>
    <row r="23" spans="1:9" ht="37.5" x14ac:dyDescent="0.2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6664</v>
      </c>
      <c r="H23" s="55">
        <f>H24</f>
        <v>0</v>
      </c>
      <c r="I23" s="55">
        <f>I24</f>
        <v>0</v>
      </c>
    </row>
    <row r="24" spans="1:9" ht="15.75" x14ac:dyDescent="0.2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6664</v>
      </c>
      <c r="H24" s="17"/>
      <c r="I24" s="17"/>
    </row>
    <row r="25" spans="1:9" ht="15.75" x14ac:dyDescent="0.2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6664</v>
      </c>
      <c r="H25" s="17"/>
      <c r="I25" s="17"/>
    </row>
    <row r="26" spans="1:9" ht="15.75" x14ac:dyDescent="0.2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6664</v>
      </c>
      <c r="H26" s="17"/>
      <c r="I26" s="17"/>
    </row>
    <row r="27" spans="1:9" ht="31.5" customHeight="1" x14ac:dyDescent="0.2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0</v>
      </c>
      <c r="H27" s="55">
        <f t="shared" ref="H27:I29" si="1">H28</f>
        <v>5000</v>
      </c>
      <c r="I27" s="55">
        <f t="shared" si="1"/>
        <v>5000</v>
      </c>
    </row>
    <row r="28" spans="1:9" ht="15.75" x14ac:dyDescent="0.2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0</v>
      </c>
      <c r="H28" s="17">
        <f t="shared" si="1"/>
        <v>5000</v>
      </c>
      <c r="I28" s="17">
        <f t="shared" si="1"/>
        <v>5000</v>
      </c>
    </row>
    <row r="29" spans="1:9" ht="15.75" x14ac:dyDescent="0.2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0</v>
      </c>
      <c r="H29" s="17">
        <f t="shared" si="1"/>
        <v>5000</v>
      </c>
      <c r="I29" s="17">
        <f t="shared" si="1"/>
        <v>5000</v>
      </c>
    </row>
    <row r="30" spans="1:9" ht="15.75" x14ac:dyDescent="0.2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0</v>
      </c>
      <c r="H30" s="17">
        <v>5000</v>
      </c>
      <c r="I30" s="17">
        <v>5000</v>
      </c>
    </row>
    <row r="31" spans="1:9" ht="32.25" customHeight="1" x14ac:dyDescent="0.2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129408</v>
      </c>
      <c r="H31" s="55">
        <f>H32+H42+H37+H45</f>
        <v>92630</v>
      </c>
      <c r="I31" s="55">
        <f>I32+I42+I37+I45</f>
        <v>92400</v>
      </c>
    </row>
    <row r="32" spans="1:9" ht="31.5" x14ac:dyDescent="0.2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45000</v>
      </c>
      <c r="H32" s="6">
        <f>H33+H35</f>
        <v>15000</v>
      </c>
      <c r="I32" s="6">
        <f>I33+I35</f>
        <v>13500</v>
      </c>
    </row>
    <row r="33" spans="1:9" ht="31.5" x14ac:dyDescent="0.2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v>40000</v>
      </c>
      <c r="H33" s="6">
        <f>H34</f>
        <v>10000</v>
      </c>
      <c r="I33" s="6">
        <f>I34</f>
        <v>8500</v>
      </c>
    </row>
    <row r="34" spans="1:9" ht="31.5" x14ac:dyDescent="0.2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40000</v>
      </c>
      <c r="H34" s="6">
        <v>10000</v>
      </c>
      <c r="I34" s="6">
        <v>8500</v>
      </c>
    </row>
    <row r="35" spans="1:9" ht="15.75" x14ac:dyDescent="0.2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 x14ac:dyDescent="0.2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t="shared" ref="G42:I43" si="3">G43</f>
        <v>83808</v>
      </c>
      <c r="H42" s="6">
        <f t="shared" si="3"/>
        <v>77030</v>
      </c>
      <c r="I42" s="6">
        <f t="shared" si="3"/>
        <v>78300</v>
      </c>
    </row>
    <row r="43" spans="1:9" ht="31.5" x14ac:dyDescent="0.2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 x14ac:dyDescent="0.2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 x14ac:dyDescent="0.2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t="shared" ref="G45:I46" si="4">G46</f>
        <v>600</v>
      </c>
      <c r="H45" s="74">
        <f t="shared" si="4"/>
        <v>600</v>
      </c>
      <c r="I45" s="74">
        <f t="shared" si="4"/>
        <v>600</v>
      </c>
    </row>
    <row r="46" spans="1:9" ht="15.75" x14ac:dyDescent="0.2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 x14ac:dyDescent="0.2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 x14ac:dyDescent="0.2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t="shared" ref="G48:I49" si="5">H49</f>
        <v>79305</v>
      </c>
      <c r="I48" s="9">
        <f t="shared" si="5"/>
        <v>79305</v>
      </c>
    </row>
    <row r="49" spans="1:9" ht="15.75" x14ac:dyDescent="0.2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 x14ac:dyDescent="0.2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 x14ac:dyDescent="0.2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 x14ac:dyDescent="0.2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 x14ac:dyDescent="0.2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 x14ac:dyDescent="0.2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 x14ac:dyDescent="0.2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t="shared" ref="G55:I58" si="6">G56</f>
        <v>20000</v>
      </c>
      <c r="H55" s="14">
        <f t="shared" si="6"/>
        <v>15000</v>
      </c>
      <c r="I55" s="14">
        <f t="shared" si="6"/>
        <v>15000</v>
      </c>
    </row>
    <row r="56" spans="1:9" ht="47.25" x14ac:dyDescent="0.2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20000</v>
      </c>
      <c r="H56" s="6">
        <f t="shared" si="6"/>
        <v>15000</v>
      </c>
      <c r="I56" s="6">
        <f t="shared" si="6"/>
        <v>15000</v>
      </c>
    </row>
    <row r="57" spans="1:9" ht="15.75" x14ac:dyDescent="0.2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20000</v>
      </c>
      <c r="H57" s="6">
        <f t="shared" si="6"/>
        <v>15000</v>
      </c>
      <c r="I57" s="6">
        <f t="shared" si="6"/>
        <v>15000</v>
      </c>
    </row>
    <row r="58" spans="1:9" ht="31.5" x14ac:dyDescent="0.2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20000</v>
      </c>
      <c r="H58" s="6">
        <f t="shared" si="6"/>
        <v>15000</v>
      </c>
      <c r="I58" s="6">
        <f t="shared" si="6"/>
        <v>15000</v>
      </c>
    </row>
    <row r="59" spans="1:9" ht="31.5" x14ac:dyDescent="0.2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20000</v>
      </c>
      <c r="H59" s="6">
        <v>15000</v>
      </c>
      <c r="I59" s="6">
        <v>15000</v>
      </c>
    </row>
    <row r="60" spans="1:9" ht="15.75" x14ac:dyDescent="0.2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t="shared" ref="H60:I63" si="7">H61</f>
        <v>1121917</v>
      </c>
      <c r="I60" s="27">
        <f t="shared" si="7"/>
        <v>1267989</v>
      </c>
    </row>
    <row r="61" spans="1:9" ht="15.75" x14ac:dyDescent="0.2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 x14ac:dyDescent="0.2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 x14ac:dyDescent="0.2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 x14ac:dyDescent="0.2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 x14ac:dyDescent="0.2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v>2327134.48</v>
      </c>
      <c r="H65" s="9">
        <f>H66</f>
        <v>142073</v>
      </c>
      <c r="I65" s="36">
        <f>I66</f>
        <v>134500</v>
      </c>
    </row>
    <row r="66" spans="1:9" ht="15.75" x14ac:dyDescent="0.2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2327134.48</v>
      </c>
      <c r="H66" s="6">
        <f>H67+H70+H73+H76</f>
        <v>142073</v>
      </c>
      <c r="I66" s="6">
        <f>I67+I70+I73+I76</f>
        <v>134500</v>
      </c>
    </row>
    <row r="67" spans="1:9" ht="15.75" x14ac:dyDescent="0.2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t="shared" ref="G67:I68" si="8">G68</f>
        <v>216602</v>
      </c>
      <c r="H67" s="6">
        <f t="shared" si="8"/>
        <v>142073</v>
      </c>
      <c r="I67" s="6">
        <f t="shared" si="8"/>
        <v>134500</v>
      </c>
    </row>
    <row r="68" spans="1:9" ht="31.5" x14ac:dyDescent="0.2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216602</v>
      </c>
      <c r="H68" s="6">
        <f t="shared" si="8"/>
        <v>142073</v>
      </c>
      <c r="I68" s="6">
        <f t="shared" si="8"/>
        <v>134500</v>
      </c>
    </row>
    <row r="69" spans="1:9" ht="31.5" x14ac:dyDescent="0.2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216602</v>
      </c>
      <c r="H69" s="6">
        <v>142073</v>
      </c>
      <c r="I69" s="6">
        <v>134500</v>
      </c>
    </row>
    <row r="70" spans="1:9" ht="15.75" hidden="1" x14ac:dyDescent="0.2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t="shared" ref="G70:I71" si="9">G71</f>
        <v>0</v>
      </c>
      <c r="H70" s="6">
        <f t="shared" si="9"/>
        <v>0</v>
      </c>
      <c r="I70" s="6">
        <f t="shared" si="9"/>
        <v>0</v>
      </c>
    </row>
    <row r="71" spans="1:9" ht="31.5" hidden="1" x14ac:dyDescent="0.2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 x14ac:dyDescent="0.2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 x14ac:dyDescent="0.2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t="shared" ref="G73:I74" si="10">G74</f>
        <v>0</v>
      </c>
      <c r="H73" s="6">
        <f t="shared" si="10"/>
        <v>0</v>
      </c>
      <c r="I73" s="6">
        <f t="shared" si="10"/>
        <v>0</v>
      </c>
    </row>
    <row r="74" spans="1:9" ht="31.5" hidden="1" x14ac:dyDescent="0.2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 x14ac:dyDescent="0.2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 x14ac:dyDescent="0.2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t="shared" ref="G76:I77" si="11">G77</f>
        <v>0</v>
      </c>
      <c r="H76" s="6">
        <f t="shared" si="11"/>
        <v>0</v>
      </c>
      <c r="I76" s="6">
        <f t="shared" si="11"/>
        <v>0</v>
      </c>
    </row>
    <row r="77" spans="1:9" ht="31.5" hidden="1" x14ac:dyDescent="0.2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 x14ac:dyDescent="0.2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 x14ac:dyDescent="0.2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t="shared" ref="G79:I82" si="12">G80</f>
        <v>0</v>
      </c>
      <c r="H79" s="9">
        <f t="shared" si="12"/>
        <v>0</v>
      </c>
      <c r="I79" s="9">
        <f t="shared" si="12"/>
        <v>0</v>
      </c>
    </row>
    <row r="80" spans="1:9" ht="15.75" hidden="1" x14ac:dyDescent="0.2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 x14ac:dyDescent="0.2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 x14ac:dyDescent="0.2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 x14ac:dyDescent="0.2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hidden="1" customHeight="1" x14ac:dyDescent="0.2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t="shared" ref="G84:I87" si="13">G85</f>
        <v>0</v>
      </c>
      <c r="H84" s="9">
        <f t="shared" si="13"/>
        <v>0</v>
      </c>
      <c r="I84" s="9">
        <f t="shared" si="13"/>
        <v>0</v>
      </c>
    </row>
    <row r="85" spans="1:9" ht="15.75" hidden="1" x14ac:dyDescent="0.2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 x14ac:dyDescent="0.2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 x14ac:dyDescent="0.2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 x14ac:dyDescent="0.2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 x14ac:dyDescent="0.2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f>$G$91</f>
        <v>538643.66</v>
      </c>
      <c r="H89" s="6">
        <v>0</v>
      </c>
      <c r="I89" s="6">
        <v>0</v>
      </c>
    </row>
    <row r="90" spans="1:9" ht="31.5" x14ac:dyDescent="0.2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f>$G$91</f>
        <v>538643.66</v>
      </c>
      <c r="H90" s="6">
        <v>0</v>
      </c>
      <c r="I90" s="6">
        <v>0</v>
      </c>
    </row>
    <row r="91" spans="1:9" ht="31.5" x14ac:dyDescent="0.2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538643.66</v>
      </c>
      <c r="H91" s="6">
        <v>0</v>
      </c>
      <c r="I91" s="6">
        <v>0</v>
      </c>
    </row>
    <row r="92" spans="1:9" ht="15.75" x14ac:dyDescent="0.2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542856</v>
      </c>
      <c r="H92" s="6">
        <v>0</v>
      </c>
      <c r="I92" s="6">
        <v>0</v>
      </c>
    </row>
    <row r="93" spans="1:9" ht="31.5" x14ac:dyDescent="0.2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542856</v>
      </c>
      <c r="H93" s="6">
        <v>0</v>
      </c>
      <c r="I93" s="6">
        <v>0</v>
      </c>
    </row>
    <row r="94" spans="1:9" ht="31.5" x14ac:dyDescent="0.2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571888.81999999995</v>
      </c>
      <c r="H94" s="6">
        <v>0</v>
      </c>
      <c r="I94" s="6">
        <v>0</v>
      </c>
    </row>
    <row r="95" spans="1:9" ht="35.25" customHeight="1" x14ac:dyDescent="0.2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1000000</v>
      </c>
      <c r="H95" s="6">
        <v>0</v>
      </c>
      <c r="I95" s="6">
        <v>0</v>
      </c>
    </row>
    <row r="96" spans="1:9" ht="33" customHeight="1" x14ac:dyDescent="0.2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1000000</v>
      </c>
      <c r="H96" s="6">
        <v>0</v>
      </c>
      <c r="I96" s="6">
        <v>0</v>
      </c>
    </row>
    <row r="97" spans="1:9" ht="33" customHeight="1" x14ac:dyDescent="0.2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1000000</v>
      </c>
      <c r="H97" s="6">
        <v>0</v>
      </c>
      <c r="I97" s="6">
        <v>0</v>
      </c>
    </row>
    <row r="98" spans="1:9" ht="21" customHeight="1" x14ac:dyDescent="0.2">
      <c r="A98" s="40" t="s">
        <v>100</v>
      </c>
      <c r="B98" s="73">
        <v>922</v>
      </c>
      <c r="C98" s="82" t="s">
        <v>16</v>
      </c>
      <c r="D98" s="15"/>
      <c r="E98" s="17"/>
      <c r="F98" s="6"/>
      <c r="G98" s="6">
        <v>10000</v>
      </c>
      <c r="H98" s="6">
        <v>0</v>
      </c>
      <c r="I98" s="6">
        <v>0</v>
      </c>
    </row>
    <row r="99" spans="1:9" ht="18.75" customHeight="1" x14ac:dyDescent="0.2">
      <c r="A99" s="25" t="s">
        <v>56</v>
      </c>
      <c r="B99" s="73">
        <v>922</v>
      </c>
      <c r="C99" s="82" t="s">
        <v>16</v>
      </c>
      <c r="D99" s="15" t="s">
        <v>16</v>
      </c>
      <c r="E99" s="17"/>
      <c r="F99" s="6"/>
      <c r="G99" s="6">
        <v>10000</v>
      </c>
      <c r="H99" s="6">
        <v>0</v>
      </c>
      <c r="I99" s="6">
        <v>0</v>
      </c>
    </row>
    <row r="100" spans="1:9" ht="21" customHeight="1" x14ac:dyDescent="0.2">
      <c r="A100" s="25" t="s">
        <v>103</v>
      </c>
      <c r="B100" s="73">
        <v>922</v>
      </c>
      <c r="C100" s="82" t="s">
        <v>16</v>
      </c>
      <c r="D100" s="15" t="s">
        <v>16</v>
      </c>
      <c r="E100" s="17">
        <v>2202482360</v>
      </c>
      <c r="F100" s="6"/>
      <c r="G100" s="6">
        <v>10000</v>
      </c>
      <c r="H100" s="6">
        <v>0</v>
      </c>
      <c r="I100" s="6">
        <v>0</v>
      </c>
    </row>
    <row r="101" spans="1:9" ht="32.25" customHeight="1" x14ac:dyDescent="0.2">
      <c r="A101" s="25" t="s">
        <v>73</v>
      </c>
      <c r="B101" s="73">
        <v>922</v>
      </c>
      <c r="C101" s="82" t="s">
        <v>16</v>
      </c>
      <c r="D101" s="15" t="s">
        <v>16</v>
      </c>
      <c r="E101" s="17">
        <v>2202482360</v>
      </c>
      <c r="F101" s="6">
        <v>200</v>
      </c>
      <c r="G101" s="6">
        <v>10000</v>
      </c>
      <c r="H101" s="6">
        <v>0</v>
      </c>
      <c r="I101" s="6">
        <v>0</v>
      </c>
    </row>
    <row r="102" spans="1:9" ht="30.75" customHeight="1" x14ac:dyDescent="0.2">
      <c r="A102" s="25" t="s">
        <v>74</v>
      </c>
      <c r="B102" s="73">
        <v>922</v>
      </c>
      <c r="C102" s="82" t="s">
        <v>16</v>
      </c>
      <c r="D102" s="15" t="s">
        <v>16</v>
      </c>
      <c r="E102" s="17">
        <v>2202482360</v>
      </c>
      <c r="F102" s="6">
        <v>240</v>
      </c>
      <c r="G102" s="6">
        <v>10000</v>
      </c>
      <c r="H102" s="6">
        <v>0</v>
      </c>
      <c r="I102" s="6">
        <v>0</v>
      </c>
    </row>
    <row r="103" spans="1:9" ht="15.75" x14ac:dyDescent="0.2">
      <c r="A103" s="77" t="s">
        <v>32</v>
      </c>
      <c r="B103" s="53">
        <v>922</v>
      </c>
      <c r="C103" s="29" t="s">
        <v>25</v>
      </c>
      <c r="D103" s="30" t="s">
        <v>2</v>
      </c>
      <c r="E103" s="30" t="s">
        <v>2</v>
      </c>
      <c r="F103" s="30" t="s">
        <v>2</v>
      </c>
      <c r="G103" s="30">
        <f t="shared" ref="G103:I106" si="14">G104</f>
        <v>127462.42</v>
      </c>
      <c r="H103" s="30">
        <f t="shared" si="14"/>
        <v>122000</v>
      </c>
      <c r="I103" s="30">
        <f t="shared" si="14"/>
        <v>123800</v>
      </c>
    </row>
    <row r="104" spans="1:9" ht="15.75" x14ac:dyDescent="0.2">
      <c r="A104" s="39" t="s">
        <v>33</v>
      </c>
      <c r="B104" s="57">
        <v>922</v>
      </c>
      <c r="C104" s="16" t="s">
        <v>25</v>
      </c>
      <c r="D104" s="16" t="s">
        <v>9</v>
      </c>
      <c r="E104" s="17" t="s">
        <v>2</v>
      </c>
      <c r="F104" s="17" t="s">
        <v>2</v>
      </c>
      <c r="G104" s="17">
        <f t="shared" si="14"/>
        <v>127462.42</v>
      </c>
      <c r="H104" s="17">
        <f t="shared" si="14"/>
        <v>122000</v>
      </c>
      <c r="I104" s="17">
        <f t="shared" si="14"/>
        <v>123800</v>
      </c>
    </row>
    <row r="105" spans="1:9" ht="31.5" x14ac:dyDescent="0.2">
      <c r="A105" s="40" t="s">
        <v>59</v>
      </c>
      <c r="B105" s="57">
        <v>922</v>
      </c>
      <c r="C105" s="6" t="s">
        <v>25</v>
      </c>
      <c r="D105" s="6" t="s">
        <v>9</v>
      </c>
      <c r="E105" s="6">
        <v>2201781450</v>
      </c>
      <c r="F105" s="10" t="s">
        <v>2</v>
      </c>
      <c r="G105" s="10">
        <f t="shared" si="14"/>
        <v>127462.42</v>
      </c>
      <c r="H105" s="10">
        <f t="shared" si="14"/>
        <v>122000</v>
      </c>
      <c r="I105" s="10">
        <f t="shared" si="14"/>
        <v>123800</v>
      </c>
    </row>
    <row r="106" spans="1:9" ht="15.75" x14ac:dyDescent="0.2">
      <c r="A106" s="21" t="s">
        <v>20</v>
      </c>
      <c r="B106" s="57">
        <v>922</v>
      </c>
      <c r="C106" s="6" t="s">
        <v>25</v>
      </c>
      <c r="D106" s="6" t="s">
        <v>9</v>
      </c>
      <c r="E106" s="6">
        <v>2201781450</v>
      </c>
      <c r="F106" s="6" t="s">
        <v>21</v>
      </c>
      <c r="G106" s="6">
        <f t="shared" si="14"/>
        <v>127462.42</v>
      </c>
      <c r="H106" s="6">
        <f t="shared" si="14"/>
        <v>122000</v>
      </c>
      <c r="I106" s="6">
        <f t="shared" si="14"/>
        <v>123800</v>
      </c>
    </row>
    <row r="107" spans="1:9" ht="31.5" x14ac:dyDescent="0.2">
      <c r="A107" s="5" t="s">
        <v>48</v>
      </c>
      <c r="B107" s="57">
        <v>922</v>
      </c>
      <c r="C107" s="6" t="s">
        <v>25</v>
      </c>
      <c r="D107" s="6" t="s">
        <v>9</v>
      </c>
      <c r="E107" s="6">
        <v>2201781450</v>
      </c>
      <c r="F107" s="6">
        <v>320</v>
      </c>
      <c r="G107" s="6">
        <v>127462.42</v>
      </c>
      <c r="H107" s="6">
        <v>122000</v>
      </c>
      <c r="I107" s="6">
        <v>123800</v>
      </c>
    </row>
    <row r="108" spans="1:9" ht="15.75" hidden="1" x14ac:dyDescent="0.2">
      <c r="A108" s="7" t="s">
        <v>0</v>
      </c>
      <c r="B108" s="7">
        <v>922</v>
      </c>
      <c r="C108" s="8" t="s">
        <v>17</v>
      </c>
      <c r="D108" s="9" t="s">
        <v>2</v>
      </c>
      <c r="E108" s="9" t="s">
        <v>2</v>
      </c>
      <c r="F108" s="9" t="s">
        <v>2</v>
      </c>
      <c r="G108" s="9">
        <f t="shared" ref="G108:I111" si="15">G109</f>
        <v>0</v>
      </c>
      <c r="H108" s="9">
        <f t="shared" si="15"/>
        <v>0</v>
      </c>
      <c r="I108" s="9">
        <f t="shared" si="15"/>
        <v>0</v>
      </c>
    </row>
    <row r="109" spans="1:9" ht="15.75" hidden="1" x14ac:dyDescent="0.2">
      <c r="A109" s="33" t="s">
        <v>1</v>
      </c>
      <c r="B109" s="57">
        <v>922</v>
      </c>
      <c r="C109" s="16" t="s">
        <v>17</v>
      </c>
      <c r="D109" s="16" t="s">
        <v>10</v>
      </c>
      <c r="E109" s="17" t="s">
        <v>2</v>
      </c>
      <c r="F109" s="17" t="s">
        <v>2</v>
      </c>
      <c r="G109" s="17">
        <f t="shared" si="15"/>
        <v>0</v>
      </c>
      <c r="H109" s="17">
        <f t="shared" si="15"/>
        <v>0</v>
      </c>
      <c r="I109" s="17">
        <f t="shared" si="15"/>
        <v>0</v>
      </c>
    </row>
    <row r="110" spans="1:9" ht="47.25" hidden="1" x14ac:dyDescent="0.2">
      <c r="A110" s="31" t="s">
        <v>36</v>
      </c>
      <c r="B110" s="57">
        <v>922</v>
      </c>
      <c r="C110" s="6" t="s">
        <v>17</v>
      </c>
      <c r="D110" s="6" t="s">
        <v>10</v>
      </c>
      <c r="E110" s="6">
        <v>2202382300</v>
      </c>
      <c r="F110" s="10" t="s">
        <v>2</v>
      </c>
      <c r="G110" s="10">
        <f t="shared" si="15"/>
        <v>0</v>
      </c>
      <c r="H110" s="10">
        <f t="shared" si="15"/>
        <v>0</v>
      </c>
      <c r="I110" s="10">
        <f t="shared" si="15"/>
        <v>0</v>
      </c>
    </row>
    <row r="111" spans="1:9" ht="31.5" hidden="1" x14ac:dyDescent="0.2">
      <c r="A111" s="5" t="s">
        <v>51</v>
      </c>
      <c r="B111" s="57">
        <v>922</v>
      </c>
      <c r="C111" s="6" t="s">
        <v>17</v>
      </c>
      <c r="D111" s="6" t="s">
        <v>10</v>
      </c>
      <c r="E111" s="6">
        <v>2202382300</v>
      </c>
      <c r="F111" s="6">
        <v>200</v>
      </c>
      <c r="G111" s="6">
        <f t="shared" si="15"/>
        <v>0</v>
      </c>
      <c r="H111" s="6">
        <f t="shared" si="15"/>
        <v>0</v>
      </c>
      <c r="I111" s="6">
        <f t="shared" si="15"/>
        <v>0</v>
      </c>
    </row>
    <row r="112" spans="1:9" ht="31.5" hidden="1" x14ac:dyDescent="0.2">
      <c r="A112" s="22" t="s">
        <v>47</v>
      </c>
      <c r="B112" s="75">
        <v>922</v>
      </c>
      <c r="C112" s="42" t="s">
        <v>17</v>
      </c>
      <c r="D112" s="42" t="s">
        <v>10</v>
      </c>
      <c r="E112" s="42">
        <v>2202382300</v>
      </c>
      <c r="F112" s="42">
        <v>240</v>
      </c>
      <c r="G112" s="42"/>
      <c r="H112" s="42"/>
      <c r="I112" s="42"/>
    </row>
    <row r="113" spans="1:9" ht="15.75" x14ac:dyDescent="0.2">
      <c r="A113" s="22" t="s">
        <v>104</v>
      </c>
      <c r="B113" s="75">
        <v>922</v>
      </c>
      <c r="C113" s="42">
        <v>11</v>
      </c>
      <c r="D113" s="83"/>
      <c r="E113" s="42"/>
      <c r="F113" s="42"/>
      <c r="G113" s="42">
        <v>10000</v>
      </c>
      <c r="H113" s="42">
        <v>0</v>
      </c>
      <c r="I113" s="42">
        <v>0</v>
      </c>
    </row>
    <row r="114" spans="1:9" ht="15.75" x14ac:dyDescent="0.2">
      <c r="A114" s="22" t="s">
        <v>105</v>
      </c>
      <c r="B114" s="75">
        <v>922</v>
      </c>
      <c r="C114" s="42">
        <v>11</v>
      </c>
      <c r="D114" s="83" t="s">
        <v>10</v>
      </c>
      <c r="E114" s="42"/>
      <c r="F114" s="42"/>
      <c r="G114" s="42">
        <v>10000</v>
      </c>
      <c r="H114" s="42">
        <v>0</v>
      </c>
      <c r="I114" s="42">
        <v>0</v>
      </c>
    </row>
    <row r="115" spans="1:9" ht="31.5" x14ac:dyDescent="0.2">
      <c r="A115" s="22" t="s">
        <v>106</v>
      </c>
      <c r="B115" s="75">
        <v>922</v>
      </c>
      <c r="C115" s="42">
        <v>11</v>
      </c>
      <c r="D115" s="83" t="s">
        <v>10</v>
      </c>
      <c r="E115" s="42">
        <v>2202382300</v>
      </c>
      <c r="F115" s="42"/>
      <c r="G115" s="42">
        <v>10000</v>
      </c>
      <c r="H115" s="42">
        <v>0</v>
      </c>
      <c r="I115" s="42">
        <v>0</v>
      </c>
    </row>
    <row r="116" spans="1:9" ht="31.5" x14ac:dyDescent="0.2">
      <c r="A116" s="22" t="s">
        <v>101</v>
      </c>
      <c r="B116" s="75">
        <v>922</v>
      </c>
      <c r="C116" s="42">
        <v>11</v>
      </c>
      <c r="D116" s="83" t="s">
        <v>10</v>
      </c>
      <c r="E116" s="42">
        <v>2202382300</v>
      </c>
      <c r="F116" s="42">
        <v>200</v>
      </c>
      <c r="G116" s="42">
        <v>10000</v>
      </c>
      <c r="H116" s="42">
        <v>0</v>
      </c>
      <c r="I116" s="42">
        <v>0</v>
      </c>
    </row>
    <row r="117" spans="1:9" ht="31.5" x14ac:dyDescent="0.2">
      <c r="A117" s="22" t="s">
        <v>102</v>
      </c>
      <c r="B117" s="75">
        <v>922</v>
      </c>
      <c r="C117" s="42">
        <v>11</v>
      </c>
      <c r="D117" s="83" t="s">
        <v>10</v>
      </c>
      <c r="E117" s="42">
        <v>2202382300</v>
      </c>
      <c r="F117" s="42">
        <v>240</v>
      </c>
      <c r="G117" s="42">
        <v>10000</v>
      </c>
      <c r="H117" s="42">
        <v>0</v>
      </c>
      <c r="I117" s="42">
        <v>0</v>
      </c>
    </row>
    <row r="118" spans="1:9" ht="15.75" x14ac:dyDescent="0.2">
      <c r="A118" s="7" t="s">
        <v>85</v>
      </c>
      <c r="B118" s="53">
        <v>922</v>
      </c>
      <c r="C118" s="53" t="s">
        <v>86</v>
      </c>
      <c r="D118" s="7"/>
      <c r="E118" s="7"/>
      <c r="F118" s="7"/>
      <c r="G118" s="7"/>
      <c r="H118" s="53" t="str">
        <f t="shared" ref="H118:I120" si="16">H119</f>
        <v>55346</v>
      </c>
      <c r="I118" s="53">
        <f t="shared" si="16"/>
        <v>111285</v>
      </c>
    </row>
    <row r="119" spans="1:9" ht="15.75" x14ac:dyDescent="0.2">
      <c r="A119" s="43" t="s">
        <v>85</v>
      </c>
      <c r="B119" s="44">
        <v>922</v>
      </c>
      <c r="C119" s="56" t="s">
        <v>86</v>
      </c>
      <c r="D119" s="56" t="s">
        <v>86</v>
      </c>
      <c r="E119" s="46"/>
      <c r="F119" s="46"/>
      <c r="G119" s="46"/>
      <c r="H119" s="50" t="str">
        <f t="shared" si="16"/>
        <v>55346</v>
      </c>
      <c r="I119" s="45">
        <f t="shared" si="16"/>
        <v>111285</v>
      </c>
    </row>
    <row r="120" spans="1:9" ht="15.75" x14ac:dyDescent="0.2">
      <c r="A120" s="25" t="s">
        <v>85</v>
      </c>
      <c r="B120" s="44">
        <v>922</v>
      </c>
      <c r="C120" s="52" t="s">
        <v>86</v>
      </c>
      <c r="D120" s="52" t="s">
        <v>86</v>
      </c>
      <c r="E120" s="47" t="s">
        <v>87</v>
      </c>
      <c r="F120" s="47"/>
      <c r="G120" s="47"/>
      <c r="H120" s="51" t="str">
        <f t="shared" si="16"/>
        <v>55346</v>
      </c>
      <c r="I120" s="48">
        <f t="shared" si="16"/>
        <v>111285</v>
      </c>
    </row>
    <row r="121" spans="1:9" ht="15.75" x14ac:dyDescent="0.2">
      <c r="A121" s="25" t="s">
        <v>85</v>
      </c>
      <c r="B121" s="44">
        <v>922</v>
      </c>
      <c r="C121" s="52" t="s">
        <v>86</v>
      </c>
      <c r="D121" s="52" t="s">
        <v>86</v>
      </c>
      <c r="E121" s="47" t="s">
        <v>87</v>
      </c>
      <c r="F121" s="47" t="s">
        <v>88</v>
      </c>
      <c r="G121" s="47"/>
      <c r="H121" s="52" t="s">
        <v>92</v>
      </c>
      <c r="I121" s="49">
        <v>111285</v>
      </c>
    </row>
    <row r="122" spans="1:9" ht="30.75" customHeight="1" x14ac:dyDescent="0.2">
      <c r="A122" s="86" t="s">
        <v>45</v>
      </c>
      <c r="B122" s="86"/>
      <c r="C122" s="86"/>
      <c r="D122" s="86"/>
      <c r="E122" s="86"/>
      <c r="F122" s="86"/>
      <c r="G122" s="58">
        <f>G10+G48+G55+G65+G79+G84+G103+G108+G60+G118+G98+G113</f>
        <v>7051611.0800000001</v>
      </c>
      <c r="H122" s="58">
        <f>H10+H48+H55+H65+H79+H84+H103+H108+H60+H118</f>
        <v>3415061</v>
      </c>
      <c r="I122" s="58">
        <f>I10+I48+I55+I65+I79+I84+I103+I108+I60+I118</f>
        <v>3572983</v>
      </c>
    </row>
    <row r="123" spans="1:9" x14ac:dyDescent="0.2">
      <c r="A123" s="76"/>
      <c r="B123" s="76"/>
      <c r="C123" s="76"/>
      <c r="D123" s="76"/>
      <c r="E123" s="76"/>
      <c r="F123" s="76"/>
      <c r="G123" s="76"/>
      <c r="H123" s="76"/>
      <c r="I123" s="76"/>
    </row>
    <row r="126" spans="1:9" x14ac:dyDescent="0.2">
      <c r="G126">
        <v>5069661.08</v>
      </c>
      <c r="H126">
        <v>3415061</v>
      </c>
      <c r="I126">
        <v>3572983</v>
      </c>
    </row>
    <row r="129" spans="7:9" x14ac:dyDescent="0.2">
      <c r="G129">
        <f>G126-G122</f>
        <v>-1981950</v>
      </c>
      <c r="H129">
        <f>H126-H122</f>
        <v>0</v>
      </c>
      <c r="I129">
        <f>I126-I122</f>
        <v>0</v>
      </c>
    </row>
  </sheetData>
  <mergeCells count="7">
    <mergeCell ref="C2:I2"/>
    <mergeCell ref="E1:I1"/>
    <mergeCell ref="A122:F12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2020-02-14T10:01:09Z</dcterms:modified>
</cp:coreProperties>
</file>