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>
    <definedName name="_xlnm.Print_Area" localSheetId="0">'Лист1'!$A$10:$K$74</definedName>
  </definedNames>
  <calcPr fullCalcOnLoad="1"/>
</workbook>
</file>

<file path=xl/sharedStrings.xml><?xml version="1.0" encoding="utf-8"?>
<sst xmlns="http://schemas.openxmlformats.org/spreadsheetml/2006/main" count="53" uniqueCount="42">
  <si>
    <t>Наименование</t>
  </si>
  <si>
    <t>ВР</t>
  </si>
  <si>
    <t>ОСГУ</t>
  </si>
  <si>
    <t>1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</si>
  <si>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</si>
  <si>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</si>
  <si>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</si>
  <si>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</si>
  <si>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</si>
  <si>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</si>
  <si>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</si>
  <si>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</si>
  <si>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</si>
  <si>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</si>
  <si>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</si>
  <si>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</si>
  <si>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</si>
  <si>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Руководство и управление в сфере установленных функций органов местного самоуправления</t>
  </si>
  <si>
    <t>Комплексное социально-экономическое развитие Воробейнского сельского поселения (2019-2021 годы)</t>
  </si>
  <si>
    <t>Сумма на 2021 год</t>
  </si>
  <si>
    <t xml:space="preserve">от  13  декабря 2018г  №3-207      </t>
  </si>
  <si>
    <t>Приложение 6.1</t>
  </si>
  <si>
    <t>"О внесении изменений и дополнений в решение Воробейнского Совета народных депутатов  от 13 декабря 2018 г.№ 3-207 "О бюджете муниципального образования "Воробейнское сельское поселение" на 2019 год и на плановый период 2020 и 2021 годов"</t>
  </si>
  <si>
    <r>
      <t xml:space="preserve">Изменение распределения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</si>
  <si>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 xml:space="preserve">  "О бюджете муниципального образования "Воробейнское сельское поселение" на 2019 год и на плановый период 2020 и 2021 годов"</t>
  </si>
  <si>
    <t>Реализация программ (проектов) инициативного бюджетирования</t>
  </si>
  <si>
    <t>S5870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</si>
  <si>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</si>
  <si>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</si>
  <si>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Выплата муниципальных пенсий (доплат к государственным пенсиям)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</si>
  <si>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</si>
  <si>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</si>
  <si>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>Непрограммная деятельность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</si>
  <si>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</si>
  <si>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</si>
  <si>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</si>
  <si>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Приложение  2</t>
  </si>
  <si>
    <t xml:space="preserve">от 06  августа  2019г  №3-      </t>
  </si>
  <si>
    <t xml:space="preserve">  Информационное обеспечение деятельности органов местного самоуправления</t>
  </si>
  <si>
    <t xml:space="preserve"> Организация и обеспечение освещения улиц</t>
  </si>
  <si>
    <t xml:space="preserve">  Организация и содержание местзахоронения (кладбищ)</t>
  </si>
  <si>
    <t xml:space="preserve"> Мероприятия по благоустройству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</si>
</sst>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.95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0" fillId="20" borderId="0">
      <alignment/>
      <protection/>
    </xf>
    <xf numFmtId="0" fontId="0" fillId="20" borderId="0">
      <alignment/>
      <protection/>
    </xf>
    <xf numFmtId="0" fontId="41" fillId="0" borderId="1">
      <alignment horizontal="center" vertical="center" wrapText="1"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wrapText="1"/>
      <protection/>
    </xf>
    <xf numFmtId="0" fontId="42" fillId="0" borderId="2">
      <alignment horizontal="right"/>
      <protection/>
    </xf>
    <xf numFmtId="4" fontId="42" fillId="21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0" borderId="0">
      <alignment horizontal="left" wrapText="1"/>
      <protection/>
    </xf>
    <xf numFmtId="0" fontId="42" fillId="0" borderId="1">
      <alignment vertical="top" wrapText="1"/>
      <protection/>
    </xf>
    <xf numFmtId="1" fontId="41" fillId="0" borderId="1">
      <alignment horizontal="left" vertical="top" wrapText="1" indent="2"/>
      <protection/>
    </xf>
    <xf numFmtId="1" fontId="41" fillId="0" borderId="1">
      <alignment horizontal="center" vertical="top" shrinkToFit="1"/>
      <protection/>
    </xf>
    <xf numFmtId="4" fontId="42" fillId="21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3" applyNumberFormat="0" applyAlignment="0" applyProtection="0"/>
    <xf numFmtId="0" fontId="45" fillId="30" borderId="4" applyNumberFormat="0" applyAlignment="0" applyProtection="0"/>
    <xf numFmtId="0" fontId="46" fillId="30" borderId="3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4" borderId="10" applyNumberFormat="0" applyFont="0" applyAlignment="0" applyProtection="0"/>
    <xf numFmtId="9" fontId="2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61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2" xfId="80" applyFont="1" applyFill="1" applyBorder="1" applyAlignment="1">
      <alignment horizontal="center" vertical="center" wrapText="1"/>
    </xf>
    <xf numFmtId="0" fontId="6" fillId="36" borderId="12" xfId="8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vertical="top" wrapText="1"/>
    </xf>
    <xf numFmtId="0" fontId="6" fillId="0" borderId="15" xfId="87" applyNumberFormat="1" applyFont="1" applyFill="1" applyBorder="1" applyAlignment="1">
      <alignment horizontal="center" vertical="center" wrapText="1"/>
    </xf>
    <xf numFmtId="0" fontId="6" fillId="36" borderId="15" xfId="87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vertical="top" wrapText="1"/>
    </xf>
    <xf numFmtId="0" fontId="7" fillId="37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7" fillId="37" borderId="14" xfId="0" applyFont="1" applyFill="1" applyBorder="1" applyAlignment="1">
      <alignment horizontal="center" vertical="center" wrapText="1" shrinkToFit="1"/>
    </xf>
    <xf numFmtId="0" fontId="59" fillId="37" borderId="14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8" fillId="37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8" fillId="37" borderId="14" xfId="0" applyNumberFormat="1" applyFont="1" applyFill="1" applyBorder="1" applyAlignment="1">
      <alignment horizontal="center" vertical="center" wrapText="1"/>
    </xf>
    <xf numFmtId="2" fontId="7" fillId="37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13" fillId="34" borderId="14" xfId="0" applyNumberFormat="1" applyFont="1" applyFill="1" applyBorder="1" applyAlignment="1">
      <alignment vertical="top" wrapText="1"/>
    </xf>
    <xf numFmtId="0" fontId="7" fillId="38" borderId="14" xfId="0" applyFont="1" applyFill="1" applyBorder="1" applyAlignment="1">
      <alignment vertical="top" wrapText="1"/>
    </xf>
    <xf numFmtId="0" fontId="14" fillId="38" borderId="14" xfId="87" applyNumberFormat="1" applyFont="1" applyFill="1" applyBorder="1" applyAlignment="1">
      <alignment horizontal="center" vertical="center" wrapText="1"/>
    </xf>
    <xf numFmtId="2" fontId="14" fillId="38" borderId="14" xfId="87" applyNumberFormat="1" applyFont="1" applyFill="1" applyBorder="1" applyAlignment="1">
      <alignment horizontal="center" vertical="center" wrapText="1"/>
    </xf>
    <xf numFmtId="0" fontId="6" fillId="38" borderId="14" xfId="87" applyNumberFormat="1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vertical="top" wrapText="1"/>
    </xf>
    <xf numFmtId="2" fontId="8" fillId="37" borderId="14" xfId="0" applyNumberFormat="1" applyFont="1" applyFill="1" applyBorder="1" applyAlignment="1">
      <alignment horizontal="center" vertical="top" wrapText="1"/>
    </xf>
    <xf numFmtId="0" fontId="13" fillId="37" borderId="14" xfId="0" applyFont="1" applyFill="1" applyBorder="1" applyAlignment="1">
      <alignment vertical="top" wrapText="1"/>
    </xf>
    <xf numFmtId="2" fontId="7" fillId="37" borderId="14" xfId="0" applyNumberFormat="1" applyFont="1" applyFill="1" applyBorder="1" applyAlignment="1">
      <alignment horizontal="center" vertical="top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 shrinkToFit="1"/>
    </xf>
    <xf numFmtId="2" fontId="7" fillId="37" borderId="17" xfId="0" applyNumberFormat="1" applyFont="1" applyFill="1" applyBorder="1" applyAlignment="1">
      <alignment horizontal="center" vertical="center" wrapText="1"/>
    </xf>
    <xf numFmtId="0" fontId="60" fillId="37" borderId="1" xfId="55" applyNumberFormat="1" applyFont="1" applyFill="1" applyProtection="1">
      <alignment vertical="top" wrapText="1"/>
      <protection/>
    </xf>
    <xf numFmtId="0" fontId="8" fillId="37" borderId="14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vertical="top" wrapText="1"/>
    </xf>
    <xf numFmtId="0" fontId="7" fillId="37" borderId="14" xfId="0" applyFont="1" applyFill="1" applyBorder="1" applyAlignment="1">
      <alignment vertical="top" wrapText="1"/>
    </xf>
    <xf numFmtId="2" fontId="61" fillId="0" borderId="14" xfId="0" applyNumberFormat="1" applyFont="1" applyFill="1" applyBorder="1" applyAlignment="1">
      <alignment horizontal="center" vertical="center" wrapText="1"/>
    </xf>
    <xf numFmtId="2" fontId="62" fillId="0" borderId="14" xfId="0" applyNumberFormat="1" applyFont="1" applyFill="1" applyBorder="1" applyAlignment="1">
      <alignment horizontal="center" vertical="center" wrapText="1"/>
    </xf>
    <xf numFmtId="0" fontId="61" fillId="37" borderId="14" xfId="0" applyFont="1" applyFill="1" applyBorder="1" applyAlignment="1">
      <alignment vertical="top" wrapText="1"/>
    </xf>
    <xf numFmtId="0" fontId="7" fillId="37" borderId="18" xfId="55" applyNumberFormat="1" applyFont="1" applyFill="1" applyBorder="1" applyProtection="1">
      <alignment vertical="top" wrapText="1"/>
      <protection/>
    </xf>
    <xf numFmtId="0" fontId="7" fillId="38" borderId="14" xfId="0" applyFont="1" applyFill="1" applyBorder="1" applyAlignment="1">
      <alignment horizontal="left" vertical="center" wrapText="1"/>
    </xf>
    <xf numFmtId="0" fontId="7" fillId="38" borderId="14" xfId="0" applyFont="1" applyFill="1" applyBorder="1" applyAlignment="1">
      <alignment horizontal="center" vertical="center" wrapText="1"/>
    </xf>
    <xf numFmtId="2" fontId="7" fillId="38" borderId="14" xfId="0" applyNumberFormat="1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61" fillId="37" borderId="14" xfId="0" applyNumberFormat="1" applyFont="1" applyFill="1" applyBorder="1" applyAlignment="1">
      <alignment horizontal="center" vertical="center" wrapText="1"/>
    </xf>
    <xf numFmtId="2" fontId="62" fillId="37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7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80"/>
  <sheetViews>
    <sheetView tabSelected="1" view="pageBreakPreview" zoomScale="90" zoomScaleSheetLayoutView="90" zoomScalePageLayoutView="0" workbookViewId="0" topLeftCell="A1">
      <pane xSplit="1" ySplit="23" topLeftCell="B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4" sqref="N74"/>
    </sheetView>
  </sheetViews>
  <sheetFormatPr defaultColWidth="9.140625" defaultRowHeight="12.75"/>
  <cols>
    <col min="1" max="1" width="52.281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4:11" ht="15.75" customHeight="1">
      <c r="D10" s="1"/>
      <c r="E10" s="1"/>
      <c r="F10" s="56" t="s">
        <v>36</v>
      </c>
      <c r="G10" s="56"/>
      <c r="H10" s="56"/>
      <c r="I10" s="56"/>
      <c r="J10" s="56"/>
      <c r="K10" s="56"/>
    </row>
    <row r="11" spans="4:11" ht="15.75" customHeight="1">
      <c r="D11" s="57" t="s">
        <v>15</v>
      </c>
      <c r="E11" s="57"/>
      <c r="F11" s="57"/>
      <c r="G11" s="57"/>
      <c r="H11" s="57"/>
      <c r="I11" s="57"/>
      <c r="J11" s="57"/>
      <c r="K11" s="57"/>
    </row>
    <row r="12" spans="4:11" ht="15.75" customHeight="1">
      <c r="D12" s="57" t="s">
        <v>37</v>
      </c>
      <c r="E12" s="57"/>
      <c r="F12" s="57"/>
      <c r="G12" s="57"/>
      <c r="H12" s="57"/>
      <c r="I12" s="57"/>
      <c r="J12" s="57"/>
      <c r="K12" s="57"/>
    </row>
    <row r="13" spans="4:11" ht="15.75" customHeight="1">
      <c r="D13" s="58" t="s">
        <v>22</v>
      </c>
      <c r="E13" s="58"/>
      <c r="F13" s="58"/>
      <c r="G13" s="58"/>
      <c r="H13" s="58"/>
      <c r="I13" s="58"/>
      <c r="J13" s="58"/>
      <c r="K13" s="58"/>
    </row>
    <row r="14" spans="4:11" ht="15.75" customHeight="1">
      <c r="D14" s="58"/>
      <c r="E14" s="58"/>
      <c r="F14" s="58"/>
      <c r="G14" s="58"/>
      <c r="H14" s="58"/>
      <c r="I14" s="58"/>
      <c r="J14" s="58"/>
      <c r="K14" s="58"/>
    </row>
    <row r="15" spans="4:11" ht="15.75" customHeight="1">
      <c r="D15" s="58"/>
      <c r="E15" s="58"/>
      <c r="F15" s="58"/>
      <c r="G15" s="58"/>
      <c r="H15" s="58"/>
      <c r="I15" s="58"/>
      <c r="J15" s="58"/>
      <c r="K15" s="58"/>
    </row>
    <row r="16" spans="4:11" ht="15.75" customHeight="1">
      <c r="D16" s="58"/>
      <c r="E16" s="58"/>
      <c r="F16" s="58"/>
      <c r="G16" s="58"/>
      <c r="H16" s="58"/>
      <c r="I16" s="58"/>
      <c r="J16" s="58"/>
      <c r="K16" s="58"/>
    </row>
    <row r="17" spans="4:11" ht="15.75" customHeight="1">
      <c r="D17" s="22"/>
      <c r="E17" s="22"/>
      <c r="F17" s="57" t="s">
        <v>21</v>
      </c>
      <c r="G17" s="57"/>
      <c r="H17" s="57"/>
      <c r="I17" s="57"/>
      <c r="J17" s="57"/>
      <c r="K17" s="57"/>
    </row>
    <row r="18" spans="4:11" ht="15.75" customHeight="1">
      <c r="D18" s="60" t="str">
        <f>$D$11</f>
        <v>к решению Воробейнского сельского Совета народных депутатов </v>
      </c>
      <c r="E18" s="60"/>
      <c r="F18" s="60"/>
      <c r="G18" s="60"/>
      <c r="H18" s="60"/>
      <c r="I18" s="60"/>
      <c r="J18" s="60"/>
      <c r="K18" s="60"/>
    </row>
    <row r="19" spans="4:11" ht="15.75" customHeight="1">
      <c r="D19" s="58" t="s">
        <v>20</v>
      </c>
      <c r="E19" s="58"/>
      <c r="F19" s="58"/>
      <c r="G19" s="58"/>
      <c r="H19" s="58"/>
      <c r="I19" s="58"/>
      <c r="J19" s="58"/>
      <c r="K19" s="58"/>
    </row>
    <row r="20" spans="4:11" ht="57.75" customHeight="1">
      <c r="D20" s="58" t="s">
        <v>24</v>
      </c>
      <c r="E20" s="58"/>
      <c r="F20" s="58"/>
      <c r="G20" s="58"/>
      <c r="H20" s="58"/>
      <c r="I20" s="58"/>
      <c r="J20" s="58"/>
      <c r="K20" s="58"/>
    </row>
    <row r="21" spans="1:11" ht="62.25" customHeight="1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ht="18.75">
      <c r="A22" s="4"/>
      <c r="B22" s="4"/>
      <c r="C22" s="4"/>
      <c r="D22" s="4"/>
      <c r="E22" s="4"/>
      <c r="F22" s="4"/>
      <c r="G22" s="4"/>
      <c r="H22" s="4"/>
      <c r="I22" s="55" t="s">
        <v>4</v>
      </c>
      <c r="J22" s="55"/>
      <c r="K22" s="55"/>
    </row>
    <row r="23" spans="1:11" ht="31.5">
      <c r="A23" s="2" t="s">
        <v>0</v>
      </c>
      <c r="B23" s="2" t="s">
        <v>9</v>
      </c>
      <c r="C23" s="2" t="s">
        <v>10</v>
      </c>
      <c r="D23" s="2" t="s">
        <v>11</v>
      </c>
      <c r="E23" s="2" t="s">
        <v>12</v>
      </c>
      <c r="F23" s="2" t="s">
        <v>13</v>
      </c>
      <c r="G23" s="2" t="s">
        <v>1</v>
      </c>
      <c r="H23" s="3" t="s">
        <v>2</v>
      </c>
      <c r="I23" s="2" t="s">
        <v>7</v>
      </c>
      <c r="J23" s="2" t="s">
        <v>8</v>
      </c>
      <c r="K23" s="2" t="s">
        <v>19</v>
      </c>
    </row>
    <row r="24" spans="1:11" ht="15.75">
      <c r="A24" s="6" t="s">
        <v>3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7"/>
      <c r="I24" s="6">
        <v>8</v>
      </c>
      <c r="J24" s="6">
        <v>9</v>
      </c>
      <c r="K24" s="6">
        <v>10</v>
      </c>
    </row>
    <row r="25" spans="1:11" ht="15" customHeight="1" hidden="1">
      <c r="A25" s="8"/>
      <c r="B25" s="15"/>
      <c r="C25" s="8"/>
      <c r="D25" s="8"/>
      <c r="E25" s="8"/>
      <c r="F25" s="8"/>
      <c r="G25" s="8"/>
      <c r="H25" s="8">
        <v>340</v>
      </c>
      <c r="I25" s="21">
        <v>1524</v>
      </c>
      <c r="J25" s="21"/>
      <c r="K25" s="21"/>
    </row>
    <row r="26" spans="1:11" ht="48.75" customHeight="1">
      <c r="A26" s="29" t="s">
        <v>18</v>
      </c>
      <c r="B26" s="30">
        <v>22</v>
      </c>
      <c r="C26" s="30"/>
      <c r="D26" s="30"/>
      <c r="E26" s="30"/>
      <c r="F26" s="30"/>
      <c r="G26" s="30"/>
      <c r="H26" s="30"/>
      <c r="I26" s="31">
        <f>I27+I36+I41+I48+I53+I58+I63</f>
        <v>1543351</v>
      </c>
      <c r="J26" s="32"/>
      <c r="K26" s="32"/>
    </row>
    <row r="27" spans="1:11" ht="33.75" customHeight="1">
      <c r="A27" s="17" t="s">
        <v>17</v>
      </c>
      <c r="B27" s="14">
        <v>22</v>
      </c>
      <c r="C27" s="12">
        <v>0</v>
      </c>
      <c r="D27" s="12">
        <v>12</v>
      </c>
      <c r="E27" s="12"/>
      <c r="F27" s="19"/>
      <c r="G27" s="12"/>
      <c r="H27" s="20"/>
      <c r="I27" s="44">
        <f>I28</f>
        <v>122519.12</v>
      </c>
      <c r="J27" s="10"/>
      <c r="K27" s="10"/>
    </row>
    <row r="28" spans="1:11" ht="36" customHeight="1">
      <c r="A28" s="16" t="s">
        <v>16</v>
      </c>
      <c r="B28" s="14">
        <v>22</v>
      </c>
      <c r="C28" s="10">
        <v>0</v>
      </c>
      <c r="D28" s="10">
        <v>12</v>
      </c>
      <c r="E28" s="10">
        <v>922</v>
      </c>
      <c r="F28" s="11"/>
      <c r="G28" s="10"/>
      <c r="H28" s="13"/>
      <c r="I28" s="45">
        <f>I29</f>
        <v>122519.12</v>
      </c>
      <c r="J28" s="10"/>
      <c r="K28" s="10"/>
    </row>
    <row r="29" spans="1:11" ht="37.5" customHeight="1">
      <c r="A29" s="16" t="s">
        <v>17</v>
      </c>
      <c r="B29" s="14">
        <v>22</v>
      </c>
      <c r="C29" s="10">
        <v>0</v>
      </c>
      <c r="D29" s="10">
        <v>12</v>
      </c>
      <c r="E29" s="10">
        <v>922</v>
      </c>
      <c r="F29" s="11">
        <v>80040</v>
      </c>
      <c r="G29" s="10"/>
      <c r="H29" s="13"/>
      <c r="I29" s="45">
        <f>I32+I34</f>
        <v>122519.12</v>
      </c>
      <c r="J29" s="10"/>
      <c r="K29" s="10"/>
    </row>
    <row r="30" spans="1:11" ht="15" customHeight="1" hidden="1">
      <c r="A30" s="8"/>
      <c r="B30" s="15"/>
      <c r="C30" s="10"/>
      <c r="D30" s="10"/>
      <c r="E30" s="10"/>
      <c r="F30" s="11"/>
      <c r="G30" s="10"/>
      <c r="H30" s="8">
        <v>121</v>
      </c>
      <c r="I30" s="28">
        <v>102519</v>
      </c>
      <c r="J30" s="21"/>
      <c r="K30" s="21"/>
    </row>
    <row r="31" spans="1:11" ht="15" customHeight="1" hidden="1">
      <c r="A31" s="8"/>
      <c r="B31" s="15"/>
      <c r="C31" s="10"/>
      <c r="D31" s="10"/>
      <c r="E31" s="10"/>
      <c r="F31" s="11"/>
      <c r="G31" s="10"/>
      <c r="H31" s="8">
        <v>129</v>
      </c>
      <c r="I31" s="28">
        <v>102519</v>
      </c>
      <c r="J31" s="21"/>
      <c r="K31" s="21"/>
    </row>
    <row r="32" spans="1:11" ht="67.5" customHeight="1">
      <c r="A32" s="33" t="s">
        <v>27</v>
      </c>
      <c r="B32" s="14">
        <v>22</v>
      </c>
      <c r="C32" s="23">
        <v>0</v>
      </c>
      <c r="D32" s="23">
        <v>12</v>
      </c>
      <c r="E32" s="23">
        <v>922</v>
      </c>
      <c r="F32" s="11">
        <v>80040</v>
      </c>
      <c r="G32" s="23">
        <v>100</v>
      </c>
      <c r="H32" s="13"/>
      <c r="I32" s="34">
        <v>102519.12</v>
      </c>
      <c r="J32" s="35"/>
      <c r="K32" s="35"/>
    </row>
    <row r="33" spans="1:11" ht="29.25" customHeight="1">
      <c r="A33" s="33" t="s">
        <v>28</v>
      </c>
      <c r="B33" s="14">
        <v>22</v>
      </c>
      <c r="C33" s="23">
        <v>0</v>
      </c>
      <c r="D33" s="23">
        <v>12</v>
      </c>
      <c r="E33" s="23">
        <v>922</v>
      </c>
      <c r="F33" s="11">
        <v>80040</v>
      </c>
      <c r="G33" s="23">
        <v>120</v>
      </c>
      <c r="H33" s="13"/>
      <c r="I33" s="34">
        <v>102519.12</v>
      </c>
      <c r="J33" s="35"/>
      <c r="K33" s="35"/>
    </row>
    <row r="34" spans="1:11" ht="29.25" customHeight="1">
      <c r="A34" s="33" t="str">
        <f>A66</f>
        <v>Закупка товаров, работ и услуг для обеспечения государственных  (муниципальных) нужд</v>
      </c>
      <c r="B34" s="14">
        <f>$B$33</f>
        <v>22</v>
      </c>
      <c r="C34" s="23">
        <v>0</v>
      </c>
      <c r="D34" s="23">
        <v>12</v>
      </c>
      <c r="E34" s="23">
        <v>922</v>
      </c>
      <c r="F34" s="11">
        <v>80040</v>
      </c>
      <c r="G34" s="23">
        <v>200</v>
      </c>
      <c r="H34" s="13"/>
      <c r="I34" s="34">
        <v>20000</v>
      </c>
      <c r="J34" s="35"/>
      <c r="K34" s="35"/>
    </row>
    <row r="35" spans="1:11" ht="29.25" customHeight="1">
      <c r="A35" s="33" t="str">
        <f>A67</f>
        <v>Иные закупки товаров, работ и услуг для  обеспечения государственных (муниципальных) нужд</v>
      </c>
      <c r="B35" s="14">
        <f>$B$33</f>
        <v>22</v>
      </c>
      <c r="C35" s="23">
        <v>0</v>
      </c>
      <c r="D35" s="23">
        <v>12</v>
      </c>
      <c r="E35" s="23">
        <v>922</v>
      </c>
      <c r="F35" s="11">
        <v>80040</v>
      </c>
      <c r="G35" s="23">
        <v>240</v>
      </c>
      <c r="H35" s="13"/>
      <c r="I35" s="34">
        <v>20000</v>
      </c>
      <c r="J35" s="35"/>
      <c r="K35" s="35"/>
    </row>
    <row r="36" spans="1:11" ht="29.25" customHeight="1">
      <c r="A36" s="46" t="s">
        <v>38</v>
      </c>
      <c r="B36" s="14">
        <v>22</v>
      </c>
      <c r="C36" s="14">
        <v>0</v>
      </c>
      <c r="D36" s="14">
        <v>13</v>
      </c>
      <c r="E36" s="14"/>
      <c r="F36" s="19"/>
      <c r="G36" s="14"/>
      <c r="H36" s="20"/>
      <c r="I36" s="36">
        <f>I37</f>
        <v>20000</v>
      </c>
      <c r="J36" s="35"/>
      <c r="K36" s="35"/>
    </row>
    <row r="37" spans="1:11" ht="29.25" customHeight="1">
      <c r="A37" s="33" t="str">
        <f>$A$28</f>
        <v>Воробейнская сельская администрация Жирятинского района Брянской области</v>
      </c>
      <c r="B37" s="14">
        <v>22</v>
      </c>
      <c r="C37" s="23">
        <v>0</v>
      </c>
      <c r="D37" s="23">
        <v>13</v>
      </c>
      <c r="E37" s="23">
        <v>922</v>
      </c>
      <c r="F37" s="11"/>
      <c r="G37" s="23"/>
      <c r="H37" s="13"/>
      <c r="I37" s="34">
        <f>I38</f>
        <v>20000</v>
      </c>
      <c r="J37" s="35"/>
      <c r="K37" s="35"/>
    </row>
    <row r="38" spans="1:11" ht="29.25" customHeight="1">
      <c r="A38" s="33" t="s">
        <v>38</v>
      </c>
      <c r="B38" s="14">
        <v>22</v>
      </c>
      <c r="C38" s="23">
        <v>0</v>
      </c>
      <c r="D38" s="23">
        <v>13</v>
      </c>
      <c r="E38" s="23">
        <v>922</v>
      </c>
      <c r="F38" s="11">
        <v>80070</v>
      </c>
      <c r="G38" s="23"/>
      <c r="H38" s="13"/>
      <c r="I38" s="34">
        <f>I39</f>
        <v>20000</v>
      </c>
      <c r="J38" s="35"/>
      <c r="K38" s="35"/>
    </row>
    <row r="39" spans="1:11" ht="29.25" customHeight="1">
      <c r="A39" s="33" t="str">
        <f>A34</f>
        <v>Закупка товаров, работ и услуг для обеспечения государственных  (муниципальных) нужд</v>
      </c>
      <c r="B39" s="14">
        <v>22</v>
      </c>
      <c r="C39" s="23">
        <v>0</v>
      </c>
      <c r="D39" s="23">
        <v>13</v>
      </c>
      <c r="E39" s="23">
        <v>922</v>
      </c>
      <c r="F39" s="11">
        <v>80070</v>
      </c>
      <c r="G39" s="23">
        <v>200</v>
      </c>
      <c r="H39" s="13"/>
      <c r="I39" s="34">
        <f>I40</f>
        <v>20000</v>
      </c>
      <c r="J39" s="35"/>
      <c r="K39" s="35"/>
    </row>
    <row r="40" spans="1:11" ht="29.25" customHeight="1">
      <c r="A40" s="33" t="str">
        <f>A35</f>
        <v>Иные закупки товаров, работ и услуг для  обеспечения государственных (муниципальных) нужд</v>
      </c>
      <c r="B40" s="14">
        <v>22</v>
      </c>
      <c r="C40" s="23">
        <v>0</v>
      </c>
      <c r="D40" s="23">
        <v>13</v>
      </c>
      <c r="E40" s="23">
        <v>922</v>
      </c>
      <c r="F40" s="11">
        <v>80070</v>
      </c>
      <c r="G40" s="23">
        <v>240</v>
      </c>
      <c r="H40" s="13"/>
      <c r="I40" s="34">
        <v>20000</v>
      </c>
      <c r="J40" s="35"/>
      <c r="K40" s="35"/>
    </row>
    <row r="41" spans="1:12" ht="30.75" customHeight="1">
      <c r="A41" s="47" t="s">
        <v>29</v>
      </c>
      <c r="B41" s="37">
        <v>22</v>
      </c>
      <c r="C41" s="37">
        <v>0</v>
      </c>
      <c r="D41" s="37">
        <v>17</v>
      </c>
      <c r="E41" s="37"/>
      <c r="F41" s="38"/>
      <c r="G41" s="37"/>
      <c r="H41" s="37"/>
      <c r="I41" s="39">
        <f>I42</f>
        <v>1281.88</v>
      </c>
      <c r="J41" s="37"/>
      <c r="K41" s="37"/>
      <c r="L41">
        <f>I41</f>
        <v>1281.88</v>
      </c>
    </row>
    <row r="42" spans="1:11" ht="39" customHeight="1">
      <c r="A42" s="16" t="s">
        <v>16</v>
      </c>
      <c r="B42" s="14">
        <v>22</v>
      </c>
      <c r="C42" s="23">
        <v>0</v>
      </c>
      <c r="D42" s="23">
        <v>17</v>
      </c>
      <c r="E42" s="23">
        <v>922</v>
      </c>
      <c r="F42" s="11"/>
      <c r="G42" s="23"/>
      <c r="H42" s="23"/>
      <c r="I42" s="25">
        <f>I43</f>
        <v>1281.88</v>
      </c>
      <c r="J42" s="23"/>
      <c r="K42" s="23"/>
    </row>
    <row r="43" spans="1:11" ht="39" customHeight="1">
      <c r="A43" s="40" t="str">
        <f>$A$41</f>
        <v> Выплата муниципальных пенсий (доплат к государственным пенсиям)</v>
      </c>
      <c r="B43" s="14">
        <v>22</v>
      </c>
      <c r="C43" s="23">
        <v>0</v>
      </c>
      <c r="D43" s="23">
        <v>17</v>
      </c>
      <c r="E43" s="23">
        <v>922</v>
      </c>
      <c r="F43" s="11">
        <v>81450</v>
      </c>
      <c r="G43" s="23"/>
      <c r="H43" s="23"/>
      <c r="I43" s="25">
        <f>I44</f>
        <v>1281.88</v>
      </c>
      <c r="J43" s="23"/>
      <c r="K43" s="23"/>
    </row>
    <row r="44" spans="1:11" ht="36.75" customHeight="1">
      <c r="A44" s="40" t="s">
        <v>30</v>
      </c>
      <c r="B44" s="14">
        <v>22</v>
      </c>
      <c r="C44" s="23">
        <v>0</v>
      </c>
      <c r="D44" s="23">
        <v>17</v>
      </c>
      <c r="E44" s="23">
        <v>922</v>
      </c>
      <c r="F44" s="11">
        <v>81450</v>
      </c>
      <c r="G44" s="23">
        <v>300</v>
      </c>
      <c r="H44" s="23"/>
      <c r="I44" s="25">
        <f>I45</f>
        <v>1281.88</v>
      </c>
      <c r="J44" s="23"/>
      <c r="K44" s="23"/>
    </row>
    <row r="45" spans="1:11" ht="36.75" customHeight="1">
      <c r="A45" s="40" t="s">
        <v>31</v>
      </c>
      <c r="B45" s="14">
        <v>22</v>
      </c>
      <c r="C45" s="23">
        <v>0</v>
      </c>
      <c r="D45" s="23">
        <v>17</v>
      </c>
      <c r="E45" s="23">
        <v>922</v>
      </c>
      <c r="F45" s="11">
        <v>81450</v>
      </c>
      <c r="G45" s="23">
        <v>320</v>
      </c>
      <c r="H45" s="23"/>
      <c r="I45" s="25">
        <v>1281.88</v>
      </c>
      <c r="J45" s="23"/>
      <c r="K45" s="23"/>
    </row>
    <row r="46" spans="1:11" ht="15.75" hidden="1">
      <c r="A46" s="41"/>
      <c r="B46" s="14">
        <v>22</v>
      </c>
      <c r="C46" s="23"/>
      <c r="D46" s="23"/>
      <c r="E46" s="23"/>
      <c r="F46" s="23"/>
      <c r="G46" s="23">
        <v>244</v>
      </c>
      <c r="H46" s="23"/>
      <c r="I46" s="25">
        <f>I47</f>
        <v>1731421</v>
      </c>
      <c r="J46" s="23"/>
      <c r="K46" s="23"/>
    </row>
    <row r="47" spans="1:11" ht="15.75" hidden="1">
      <c r="A47" s="42"/>
      <c r="B47" s="14">
        <v>22</v>
      </c>
      <c r="C47" s="23"/>
      <c r="D47" s="23"/>
      <c r="E47" s="23"/>
      <c r="F47" s="23"/>
      <c r="G47" s="23">
        <v>244</v>
      </c>
      <c r="H47" s="23">
        <v>225</v>
      </c>
      <c r="I47" s="25">
        <v>1731421</v>
      </c>
      <c r="J47" s="23"/>
      <c r="K47" s="23"/>
    </row>
    <row r="48" spans="1:11" ht="15.75">
      <c r="A48" s="43" t="s">
        <v>39</v>
      </c>
      <c r="B48" s="14">
        <v>22</v>
      </c>
      <c r="C48" s="14">
        <v>0</v>
      </c>
      <c r="D48" s="14">
        <v>19</v>
      </c>
      <c r="E48" s="14"/>
      <c r="F48" s="14"/>
      <c r="G48" s="14"/>
      <c r="H48" s="14"/>
      <c r="I48" s="26">
        <f>I49</f>
        <v>70550</v>
      </c>
      <c r="J48" s="23"/>
      <c r="K48" s="23"/>
    </row>
    <row r="49" spans="1:11" ht="31.5" customHeight="1">
      <c r="A49" s="42" t="str">
        <f>$A$64</f>
        <v>Воробейнская сельская администрация Жирятинского района Брянской области</v>
      </c>
      <c r="B49" s="14">
        <v>22</v>
      </c>
      <c r="C49" s="23">
        <v>0</v>
      </c>
      <c r="D49" s="23">
        <v>19</v>
      </c>
      <c r="E49" s="23">
        <v>922</v>
      </c>
      <c r="F49" s="23"/>
      <c r="G49" s="23"/>
      <c r="H49" s="23"/>
      <c r="I49" s="25">
        <f>I50</f>
        <v>70550</v>
      </c>
      <c r="J49" s="23"/>
      <c r="K49" s="23"/>
    </row>
    <row r="50" spans="1:11" ht="15.75">
      <c r="A50" s="42" t="s">
        <v>39</v>
      </c>
      <c r="B50" s="14">
        <v>22</v>
      </c>
      <c r="C50" s="23">
        <v>0</v>
      </c>
      <c r="D50" s="23">
        <v>19</v>
      </c>
      <c r="E50" s="23">
        <v>922</v>
      </c>
      <c r="F50" s="23">
        <v>81690</v>
      </c>
      <c r="G50" s="23"/>
      <c r="H50" s="23"/>
      <c r="I50" s="25">
        <f>I51</f>
        <v>70550</v>
      </c>
      <c r="J50" s="23"/>
      <c r="K50" s="23"/>
    </row>
    <row r="51" spans="1:11" ht="30" customHeight="1">
      <c r="A51" s="42" t="str">
        <f>A66</f>
        <v>Закупка товаров, работ и услуг для обеспечения государственных  (муниципальных) нужд</v>
      </c>
      <c r="B51" s="14">
        <v>22</v>
      </c>
      <c r="C51" s="23">
        <v>0</v>
      </c>
      <c r="D51" s="23">
        <v>19</v>
      </c>
      <c r="E51" s="23">
        <v>922</v>
      </c>
      <c r="F51" s="23">
        <v>81690</v>
      </c>
      <c r="G51" s="23">
        <v>200</v>
      </c>
      <c r="H51" s="23"/>
      <c r="I51" s="25">
        <f>I52</f>
        <v>70550</v>
      </c>
      <c r="J51" s="23"/>
      <c r="K51" s="23"/>
    </row>
    <row r="52" spans="1:11" ht="36.75" customHeight="1">
      <c r="A52" s="42" t="str">
        <f>A67</f>
        <v>Иные закупки товаров, работ и услуг для  обеспечения государственных (муниципальных) нужд</v>
      </c>
      <c r="B52" s="14">
        <v>22</v>
      </c>
      <c r="C52" s="23">
        <v>0</v>
      </c>
      <c r="D52" s="23">
        <v>19</v>
      </c>
      <c r="E52" s="23">
        <v>922</v>
      </c>
      <c r="F52" s="23">
        <v>81690</v>
      </c>
      <c r="G52" s="23">
        <v>240</v>
      </c>
      <c r="H52" s="23"/>
      <c r="I52" s="25">
        <v>70550</v>
      </c>
      <c r="J52" s="23"/>
      <c r="K52" s="23"/>
    </row>
    <row r="53" spans="1:11" ht="36.75" customHeight="1">
      <c r="A53" s="43" t="s">
        <v>40</v>
      </c>
      <c r="B53" s="14">
        <v>22</v>
      </c>
      <c r="C53" s="14">
        <v>0</v>
      </c>
      <c r="D53" s="14">
        <v>21</v>
      </c>
      <c r="E53" s="14"/>
      <c r="F53" s="14"/>
      <c r="G53" s="14"/>
      <c r="H53" s="14"/>
      <c r="I53" s="26">
        <f>I54</f>
        <v>189000</v>
      </c>
      <c r="J53" s="23"/>
      <c r="K53" s="23"/>
    </row>
    <row r="54" spans="1:11" ht="36.75" customHeight="1">
      <c r="A54" s="42" t="str">
        <f>$A$64</f>
        <v>Воробейнская сельская администрация Жирятинского района Брянской области</v>
      </c>
      <c r="B54" s="14">
        <v>22</v>
      </c>
      <c r="C54" s="23">
        <v>0</v>
      </c>
      <c r="D54" s="23">
        <v>21</v>
      </c>
      <c r="E54" s="23">
        <v>922</v>
      </c>
      <c r="F54" s="23"/>
      <c r="G54" s="23"/>
      <c r="H54" s="23"/>
      <c r="I54" s="25">
        <f>I55</f>
        <v>189000</v>
      </c>
      <c r="J54" s="23"/>
      <c r="K54" s="23"/>
    </row>
    <row r="55" spans="1:11" ht="36.75" customHeight="1">
      <c r="A55" s="42" t="s">
        <v>40</v>
      </c>
      <c r="B55" s="14">
        <v>22</v>
      </c>
      <c r="C55" s="23">
        <v>0</v>
      </c>
      <c r="D55" s="23">
        <v>21</v>
      </c>
      <c r="E55" s="23">
        <v>922</v>
      </c>
      <c r="F55" s="23">
        <v>81710</v>
      </c>
      <c r="G55" s="23"/>
      <c r="H55" s="23"/>
      <c r="I55" s="25">
        <f>I56</f>
        <v>189000</v>
      </c>
      <c r="J55" s="23"/>
      <c r="K55" s="23"/>
    </row>
    <row r="56" spans="1:11" ht="36.75" customHeight="1">
      <c r="A56" s="42" t="str">
        <f>A66</f>
        <v>Закупка товаров, работ и услуг для обеспечения государственных  (муниципальных) нужд</v>
      </c>
      <c r="B56" s="14">
        <v>22</v>
      </c>
      <c r="C56" s="23">
        <v>0</v>
      </c>
      <c r="D56" s="23">
        <v>21</v>
      </c>
      <c r="E56" s="23">
        <v>922</v>
      </c>
      <c r="F56" s="23">
        <v>81710</v>
      </c>
      <c r="G56" s="23">
        <v>200</v>
      </c>
      <c r="H56" s="23"/>
      <c r="I56" s="25">
        <f>I57</f>
        <v>189000</v>
      </c>
      <c r="J56" s="23"/>
      <c r="K56" s="23"/>
    </row>
    <row r="57" spans="1:11" ht="36.75" customHeight="1">
      <c r="A57" s="42" t="str">
        <f>A67</f>
        <v>Иные закупки товаров, работ и услуг для  обеспечения государственных (муниципальных) нужд</v>
      </c>
      <c r="B57" s="14">
        <v>22</v>
      </c>
      <c r="C57" s="23">
        <v>0</v>
      </c>
      <c r="D57" s="23">
        <v>21</v>
      </c>
      <c r="E57" s="23">
        <v>922</v>
      </c>
      <c r="F57" s="23">
        <v>81710</v>
      </c>
      <c r="G57" s="23">
        <v>240</v>
      </c>
      <c r="H57" s="23"/>
      <c r="I57" s="25">
        <v>189000</v>
      </c>
      <c r="J57" s="23"/>
      <c r="K57" s="23"/>
    </row>
    <row r="58" spans="1:11" ht="21.75" customHeight="1">
      <c r="A58" s="43" t="s">
        <v>41</v>
      </c>
      <c r="B58" s="14">
        <v>22</v>
      </c>
      <c r="C58" s="14">
        <v>0</v>
      </c>
      <c r="D58" s="14">
        <v>22</v>
      </c>
      <c r="E58" s="14"/>
      <c r="F58" s="14"/>
      <c r="G58" s="14"/>
      <c r="H58" s="14"/>
      <c r="I58" s="26">
        <f>I59</f>
        <v>200000</v>
      </c>
      <c r="J58" s="23"/>
      <c r="K58" s="23"/>
    </row>
    <row r="59" spans="1:11" ht="36.75" customHeight="1">
      <c r="A59" s="42" t="str">
        <f>$A$64</f>
        <v>Воробейнская сельская администрация Жирятинского района Брянской области</v>
      </c>
      <c r="B59" s="14">
        <v>22</v>
      </c>
      <c r="C59" s="23">
        <v>0</v>
      </c>
      <c r="D59" s="23">
        <v>22</v>
      </c>
      <c r="E59" s="23">
        <v>922</v>
      </c>
      <c r="F59" s="23"/>
      <c r="G59" s="23"/>
      <c r="H59" s="23"/>
      <c r="I59" s="25">
        <f>I60</f>
        <v>200000</v>
      </c>
      <c r="J59" s="23"/>
      <c r="K59" s="23"/>
    </row>
    <row r="60" spans="1:11" ht="24" customHeight="1">
      <c r="A60" s="42" t="s">
        <v>41</v>
      </c>
      <c r="B60" s="14">
        <v>22</v>
      </c>
      <c r="C60" s="23">
        <v>0</v>
      </c>
      <c r="D60" s="23">
        <v>22</v>
      </c>
      <c r="E60" s="23">
        <v>922</v>
      </c>
      <c r="F60" s="23">
        <v>81730</v>
      </c>
      <c r="G60" s="23"/>
      <c r="H60" s="23"/>
      <c r="I60" s="25">
        <f>I61</f>
        <v>200000</v>
      </c>
      <c r="J60" s="23"/>
      <c r="K60" s="23"/>
    </row>
    <row r="61" spans="1:11" ht="36.75" customHeight="1">
      <c r="A61" s="42" t="str">
        <f>A56</f>
        <v>Закупка товаров, работ и услуг для обеспечения государственных  (муниципальных) нужд</v>
      </c>
      <c r="B61" s="14">
        <v>22</v>
      </c>
      <c r="C61" s="23">
        <v>0</v>
      </c>
      <c r="D61" s="23">
        <v>22</v>
      </c>
      <c r="E61" s="23">
        <v>922</v>
      </c>
      <c r="F61" s="23">
        <v>81730</v>
      </c>
      <c r="G61" s="23">
        <v>200</v>
      </c>
      <c r="H61" s="23"/>
      <c r="I61" s="25">
        <f>I62</f>
        <v>200000</v>
      </c>
      <c r="J61" s="23"/>
      <c r="K61" s="23"/>
    </row>
    <row r="62" spans="1:11" ht="36.75" customHeight="1">
      <c r="A62" s="42" t="str">
        <f>A57</f>
        <v>Иные закупки товаров, работ и услуг для  обеспечения государственных (муниципальных) нужд</v>
      </c>
      <c r="B62" s="14">
        <v>22</v>
      </c>
      <c r="C62" s="23">
        <v>0</v>
      </c>
      <c r="D62" s="23">
        <v>22</v>
      </c>
      <c r="E62" s="23">
        <v>922</v>
      </c>
      <c r="F62" s="23">
        <v>81730</v>
      </c>
      <c r="G62" s="23">
        <v>240</v>
      </c>
      <c r="H62" s="23"/>
      <c r="I62" s="25">
        <v>200000</v>
      </c>
      <c r="J62" s="23"/>
      <c r="K62" s="23"/>
    </row>
    <row r="63" spans="1:11" ht="31.5">
      <c r="A63" s="24" t="s">
        <v>25</v>
      </c>
      <c r="B63" s="14">
        <v>22</v>
      </c>
      <c r="C63" s="14">
        <v>0</v>
      </c>
      <c r="D63" s="14">
        <v>27</v>
      </c>
      <c r="E63" s="14"/>
      <c r="F63" s="14"/>
      <c r="G63" s="14"/>
      <c r="H63" s="14"/>
      <c r="I63" s="53">
        <f>I64</f>
        <v>940000</v>
      </c>
      <c r="J63" s="23"/>
      <c r="K63" s="23"/>
    </row>
    <row r="64" spans="1:11" ht="31.5">
      <c r="A64" s="5" t="s">
        <v>16</v>
      </c>
      <c r="B64" s="23">
        <v>22</v>
      </c>
      <c r="C64" s="23">
        <v>0</v>
      </c>
      <c r="D64" s="23">
        <v>27</v>
      </c>
      <c r="E64" s="23">
        <v>922</v>
      </c>
      <c r="F64" s="23"/>
      <c r="G64" s="23"/>
      <c r="H64" s="23"/>
      <c r="I64" s="54">
        <f>I65</f>
        <v>940000</v>
      </c>
      <c r="J64" s="23"/>
      <c r="K64" s="23"/>
    </row>
    <row r="65" spans="1:11" ht="31.5">
      <c r="A65" s="9" t="s">
        <v>25</v>
      </c>
      <c r="B65" s="23">
        <v>22</v>
      </c>
      <c r="C65" s="23">
        <v>0</v>
      </c>
      <c r="D65" s="23">
        <v>27</v>
      </c>
      <c r="E65" s="23">
        <v>922</v>
      </c>
      <c r="F65" s="23" t="s">
        <v>26</v>
      </c>
      <c r="G65" s="23"/>
      <c r="H65" s="23"/>
      <c r="I65" s="54">
        <f>I66</f>
        <v>940000</v>
      </c>
      <c r="J65" s="23"/>
      <c r="K65" s="23"/>
    </row>
    <row r="66" spans="1:11" ht="31.5">
      <c r="A66" s="9" t="s">
        <v>6</v>
      </c>
      <c r="B66" s="23">
        <v>22</v>
      </c>
      <c r="C66" s="23">
        <v>0</v>
      </c>
      <c r="D66" s="23">
        <v>27</v>
      </c>
      <c r="E66" s="23">
        <v>922</v>
      </c>
      <c r="F66" s="23" t="s">
        <v>26</v>
      </c>
      <c r="G66" s="23">
        <v>200</v>
      </c>
      <c r="H66" s="23"/>
      <c r="I66" s="54">
        <f>I67</f>
        <v>940000</v>
      </c>
      <c r="J66" s="23"/>
      <c r="K66" s="23"/>
    </row>
    <row r="67" spans="1:11" ht="47.25">
      <c r="A67" s="9" t="s">
        <v>5</v>
      </c>
      <c r="B67" s="23">
        <v>22</v>
      </c>
      <c r="C67" s="23">
        <v>0</v>
      </c>
      <c r="D67" s="23">
        <v>27</v>
      </c>
      <c r="E67" s="23">
        <v>922</v>
      </c>
      <c r="F67" s="23" t="s">
        <v>26</v>
      </c>
      <c r="G67" s="23">
        <v>240</v>
      </c>
      <c r="H67" s="23"/>
      <c r="I67" s="54">
        <v>940000</v>
      </c>
      <c r="J67" s="23"/>
      <c r="K67" s="23"/>
    </row>
    <row r="68" spans="1:11" ht="24.75" customHeight="1">
      <c r="A68" s="48" t="s">
        <v>32</v>
      </c>
      <c r="B68" s="49">
        <v>30</v>
      </c>
      <c r="C68" s="49"/>
      <c r="D68" s="49"/>
      <c r="E68" s="49"/>
      <c r="F68" s="49"/>
      <c r="G68" s="49"/>
      <c r="H68" s="49">
        <v>466532</v>
      </c>
      <c r="I68" s="50">
        <f>I69</f>
        <v>189299</v>
      </c>
      <c r="J68" s="51"/>
      <c r="K68" s="51"/>
    </row>
    <row r="69" spans="1:11" ht="30.75" customHeight="1">
      <c r="A69" s="9" t="s">
        <v>16</v>
      </c>
      <c r="B69" s="23">
        <v>30</v>
      </c>
      <c r="C69" s="23">
        <v>0</v>
      </c>
      <c r="D69" s="23">
        <v>0</v>
      </c>
      <c r="E69" s="23">
        <v>922</v>
      </c>
      <c r="F69" s="23"/>
      <c r="G69" s="23"/>
      <c r="H69" s="23">
        <v>466532</v>
      </c>
      <c r="I69" s="25">
        <f>I70</f>
        <v>189299</v>
      </c>
      <c r="J69" s="23"/>
      <c r="K69" s="23"/>
    </row>
    <row r="70" spans="1:11" ht="32.25" customHeight="1">
      <c r="A70" s="9" t="s">
        <v>33</v>
      </c>
      <c r="B70" s="23">
        <v>30</v>
      </c>
      <c r="C70" s="23">
        <v>0</v>
      </c>
      <c r="D70" s="23">
        <v>0</v>
      </c>
      <c r="E70" s="23">
        <v>922</v>
      </c>
      <c r="F70" s="23">
        <v>80010</v>
      </c>
      <c r="G70" s="23"/>
      <c r="H70" s="23">
        <v>454032</v>
      </c>
      <c r="I70" s="25">
        <f>I71</f>
        <v>189299</v>
      </c>
      <c r="J70" s="23"/>
      <c r="K70" s="23"/>
    </row>
    <row r="71" spans="1:11" ht="89.25" customHeight="1">
      <c r="A71" s="9" t="s">
        <v>34</v>
      </c>
      <c r="B71" s="23">
        <v>30</v>
      </c>
      <c r="C71" s="23">
        <v>0</v>
      </c>
      <c r="D71" s="23">
        <v>0</v>
      </c>
      <c r="E71" s="23">
        <v>922</v>
      </c>
      <c r="F71" s="23">
        <v>80010</v>
      </c>
      <c r="G71" s="23">
        <v>100</v>
      </c>
      <c r="H71" s="23">
        <v>454032</v>
      </c>
      <c r="I71" s="25">
        <f>I72</f>
        <v>189299</v>
      </c>
      <c r="J71" s="23"/>
      <c r="K71" s="23"/>
    </row>
    <row r="72" spans="1:11" ht="33.75" customHeight="1">
      <c r="A72" s="9" t="s">
        <v>35</v>
      </c>
      <c r="B72" s="23">
        <v>30</v>
      </c>
      <c r="C72" s="23">
        <v>0</v>
      </c>
      <c r="D72" s="23">
        <v>0</v>
      </c>
      <c r="E72" s="23">
        <v>922</v>
      </c>
      <c r="F72" s="23">
        <v>80010</v>
      </c>
      <c r="G72" s="23">
        <v>120</v>
      </c>
      <c r="H72" s="23">
        <v>454032</v>
      </c>
      <c r="I72" s="25">
        <v>189299</v>
      </c>
      <c r="J72" s="23"/>
      <c r="K72" s="23"/>
    </row>
    <row r="73" spans="1:12" ht="24.75" customHeight="1">
      <c r="A73" s="12" t="s">
        <v>14</v>
      </c>
      <c r="B73" s="12"/>
      <c r="C73" s="12"/>
      <c r="D73" s="12"/>
      <c r="E73" s="12"/>
      <c r="F73" s="12"/>
      <c r="G73" s="12"/>
      <c r="H73" s="18"/>
      <c r="I73" s="27">
        <f>I68+I26</f>
        <v>1732650</v>
      </c>
      <c r="J73" s="12"/>
      <c r="K73" s="12"/>
      <c r="L73">
        <f>SUM(L41:L47)</f>
        <v>1281.88</v>
      </c>
    </row>
    <row r="79" ht="12.75" hidden="1"/>
    <row r="80" ht="12.75">
      <c r="I80" s="52">
        <f>I73-I76</f>
        <v>1732650</v>
      </c>
    </row>
  </sheetData>
  <sheetProtection/>
  <mergeCells count="10">
    <mergeCell ref="I22:K22"/>
    <mergeCell ref="F10:K10"/>
    <mergeCell ref="D11:K11"/>
    <mergeCell ref="D19:K19"/>
    <mergeCell ref="D20:K20"/>
    <mergeCell ref="A21:K21"/>
    <mergeCell ref="D18:K18"/>
    <mergeCell ref="F17:K17"/>
    <mergeCell ref="D12:K12"/>
    <mergeCell ref="D13:K16"/>
  </mergeCells>
  <printOptions/>
  <pageMargins left="0.7086614173228347" right="0" top="0" bottom="0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2019-10-22T14:04:07Z</dcterms:modified>
  <cp:category/>
  <cp:version/>
  <cp:contentType/>
  <cp:contentStatus/>
</cp:coreProperties>
</file>