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880CEBB0-76C9-4EEA-BC8B-596AC0F36106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Titles" localSheetId="0">Table1!$5:$6</definedName>
    <definedName name="_xlnm.Print_Area" localSheetId="0">Table1!$A$1:$G$78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G10" i="1"/>
  <c r="F9" i="1"/>
  <c r="G9" i="1"/>
  <c r="F7" i="1"/>
  <c r="E7" i="1"/>
  <c r="E8" i="1"/>
  <c r="E10" i="1"/>
  <c r="E19" i="1" l="1"/>
  <c r="E9" i="1" s="1"/>
  <c r="D43" i="1" l="1"/>
  <c r="D44" i="1"/>
  <c r="D45" i="1"/>
  <c r="D46" i="1"/>
  <c r="D47" i="1"/>
  <c r="C43" i="1"/>
  <c r="E62" i="1" l="1"/>
  <c r="E67" i="1"/>
  <c r="F1" i="1" l="1"/>
  <c r="F21" i="1" l="1"/>
  <c r="G21" i="1"/>
  <c r="E52" i="1" l="1"/>
  <c r="B53" i="1" l="1"/>
  <c r="G16" i="1" l="1"/>
  <c r="F16" i="1"/>
  <c r="E16" i="1"/>
  <c r="B68" i="1"/>
  <c r="G42" i="1" l="1"/>
  <c r="C73" i="1" l="1"/>
  <c r="G73" i="1"/>
  <c r="G7" i="1" s="1"/>
  <c r="F74" i="1"/>
  <c r="F8" i="1" s="1"/>
  <c r="G74" i="1"/>
  <c r="G8" i="1" s="1"/>
  <c r="F77" i="1" l="1"/>
  <c r="G77" i="1"/>
  <c r="E77" i="1"/>
  <c r="F57" i="1"/>
  <c r="G57" i="1"/>
  <c r="E57" i="1"/>
  <c r="G52" i="1"/>
  <c r="F52" i="1"/>
  <c r="F42" i="1"/>
  <c r="E42" i="1"/>
  <c r="G37" i="1"/>
  <c r="F37" i="1"/>
  <c r="E37" i="1"/>
  <c r="G31" i="1"/>
  <c r="F31" i="1"/>
  <c r="E31" i="1"/>
  <c r="G26" i="1"/>
  <c r="F26" i="1"/>
  <c r="E26" i="1"/>
  <c r="E21" i="1"/>
  <c r="E78" i="1" l="1"/>
  <c r="E11" i="1"/>
  <c r="F78" i="1"/>
  <c r="G78" i="1"/>
  <c r="G11" i="1"/>
  <c r="F11" i="1"/>
</calcChain>
</file>

<file path=xl/sharedStrings.xml><?xml version="1.0" encoding="utf-8"?>
<sst xmlns="http://schemas.openxmlformats.org/spreadsheetml/2006/main" count="111" uniqueCount="34">
  <si>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</si>
  <si>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</si>
  <si>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</si>
  <si>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</si>
  <si>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</si>
  <si>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</si>
  <si>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</si>
  <si>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</si>
  <si>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</si>
  <si>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</si>
  <si>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</si>
  <si>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</si>
  <si>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Руководство и управление в сфере установленных функций органов местного самоуправления</t>
  </si>
  <si>
    <t>Эксплуатация и содержание имущества казны муниципального образования</t>
  </si>
  <si>
    <t>Выплата муниципальных пенсий (доплат к государственным пенсиям)</t>
  </si>
  <si>
    <t>Развитие и совершенствование сети автомобильных дорог местного значения</t>
  </si>
  <si>
    <t>Всего</t>
  </si>
  <si>
    <t>Основное мероприятие, направление расходов, мероприятие</t>
  </si>
  <si>
    <t xml:space="preserve">Воробейнская сельская администрация 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</si>
  <si>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</si>
  <si>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2024 год</t>
  </si>
  <si>
    <t>2025 год</t>
  </si>
  <si>
    <t>Членские взносы некоммерческим организациям</t>
  </si>
  <si>
    <t>Реализация инициативных платежей</t>
  </si>
  <si>
    <t>Организация и содержание местзахоронения (кладбищ)
 в том числе:</t>
  </si>
  <si>
    <t>2026 год</t>
  </si>
  <si>
    <t>Комплексное социально-экономическое развитие Воробейнского сельского поселения (2024-2026 годы)</t>
  </si>
  <si>
    <t xml:space="preserve">Таблица 8
</t>
  </si>
  <si>
    <t>Воробейнская сельская администрация</t>
  </si>
  <si>
    <t>8.1.</t>
  </si>
  <si>
    <t>Реализация инициативных платежей (Ремонт братской могилы 12 советсвим воинам в с.Кульнево)</t>
  </si>
  <si>
    <t>9.1.</t>
  </si>
  <si>
    <t>Организация и обеспечение освещение улиц</t>
  </si>
  <si>
    <t>к постановлению Воробейнской сельской администрации от 28 ноября 2024 года №  32    "О внесении изменений в муниципальную программу Воробейнского сельского поселения «Комплексное социально-экономическое развитие Воробейнского сельского поселения» (2024-2026 годы)"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</si>
</sst>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2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rgb="FF0070C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100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4" fontId="3" fillId="2" borderId="4" xfId="0" applyNumberFormat="1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vertical="top" wrapText="1"/>
    </xf>
    <xf numFmtId="4" fontId="8" fillId="2" borderId="4" xfId="0" applyNumberFormat="1" applyFont="1" applyFill="1" applyBorder="1" applyAlignment="1">
      <alignment vertical="top" wrapText="1"/>
    </xf>
    <xf numFmtId="0" fontId="6" fillId="2" borderId="4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vertical="top" wrapText="1"/>
    </xf>
    <xf numFmtId="165" fontId="6" fillId="0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0" fontId="8" fillId="2" borderId="7" xfId="0" applyNumberFormat="1" applyFont="1" applyFill="1" applyBorder="1" applyAlignment="1">
      <alignment vertical="top" wrapText="1"/>
    </xf>
    <xf numFmtId="0" fontId="11" fillId="2" borderId="4" xfId="0" applyNumberFormat="1" applyFont="1" applyFill="1" applyBorder="1" applyAlignment="1">
      <alignment vertical="top" wrapText="1"/>
    </xf>
    <xf numFmtId="0" fontId="12" fillId="2" borderId="4" xfId="0" applyNumberFormat="1" applyFont="1" applyFill="1" applyBorder="1" applyAlignment="1">
      <alignment vertical="top" wrapText="1"/>
    </xf>
    <xf numFmtId="4" fontId="13" fillId="2" borderId="4" xfId="0" applyNumberFormat="1" applyFont="1" applyFill="1" applyBorder="1" applyAlignment="1">
      <alignment vertical="top" wrapText="1"/>
    </xf>
    <xf numFmtId="4" fontId="14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top" wrapText="1"/>
    </xf>
    <xf numFmtId="4" fontId="16" fillId="2" borderId="4" xfId="0" applyNumberFormat="1" applyFont="1" applyFill="1" applyBorder="1" applyAlignment="1">
      <alignment vertical="top" wrapText="1"/>
    </xf>
    <xf numFmtId="2" fontId="8" fillId="2" borderId="4" xfId="0" applyNumberFormat="1" applyFont="1" applyFill="1" applyBorder="1" applyAlignment="1">
      <alignment vertical="top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7" fillId="2" borderId="18" xfId="0" applyNumberFormat="1" applyFont="1" applyFill="1" applyBorder="1" applyAlignment="1">
      <alignment vertical="top" wrapText="1"/>
    </xf>
    <xf numFmtId="4" fontId="8" fillId="2" borderId="18" xfId="0" applyNumberFormat="1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vertical="top" wrapText="1"/>
    </xf>
    <xf numFmtId="0" fontId="17" fillId="2" borderId="4" xfId="0" applyNumberFormat="1" applyFont="1" applyFill="1" applyBorder="1" applyAlignment="1">
      <alignment vertical="top" wrapText="1"/>
    </xf>
    <xf numFmtId="4" fontId="12" fillId="2" borderId="4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horizontal="center" vertical="top" wrapText="1"/>
    </xf>
    <xf numFmtId="0" fontId="0" fillId="2" borderId="19" xfId="0" applyNumberFormat="1" applyFont="1" applyFill="1" applyBorder="1" applyAlignment="1">
      <alignment horizontal="center"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6" fontId="2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8" fillId="2" borderId="4" xfId="0" applyNumberFormat="1" applyFont="1" applyFill="1" applyBorder="1" applyAlignment="1">
      <alignment horizontal="center" vertical="top" wrapText="1"/>
    </xf>
    <xf numFmtId="0" fontId="8" fillId="2" borderId="27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top" wrapText="1"/>
    </xf>
    <xf numFmtId="0" fontId="8" fillId="2" borderId="23" xfId="0" applyNumberFormat="1" applyFont="1" applyFill="1" applyBorder="1" applyAlignment="1">
      <alignment horizontal="center" vertical="top" wrapText="1"/>
    </xf>
    <xf numFmtId="0" fontId="8" fillId="2" borderId="25" xfId="0" applyNumberFormat="1" applyFont="1" applyFill="1" applyBorder="1" applyAlignment="1">
      <alignment horizontal="center" vertical="top" wrapText="1"/>
    </xf>
    <xf numFmtId="0" fontId="8" fillId="2" borderId="26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8" fillId="2" borderId="16" xfId="0" applyNumberFormat="1" applyFont="1" applyFill="1" applyBorder="1" applyAlignment="1">
      <alignment horizontal="center" vertical="top" wrapText="1"/>
    </xf>
    <xf numFmtId="0" fontId="8" fillId="2" borderId="0" xfId="0" applyNumberFormat="1" applyFont="1" applyFill="1" applyBorder="1" applyAlignment="1">
      <alignment horizontal="center" vertical="top" wrapText="1"/>
    </xf>
    <xf numFmtId="0" fontId="8" fillId="2" borderId="18" xfId="0" applyNumberFormat="1" applyFont="1" applyFill="1" applyBorder="1" applyAlignment="1">
      <alignment horizontal="center" vertical="top" wrapText="1"/>
    </xf>
    <xf numFmtId="0" fontId="8" fillId="2" borderId="19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 vertical="top" wrapText="1"/>
    </xf>
    <xf numFmtId="0" fontId="4" fillId="2" borderId="18" xfId="0" applyNumberFormat="1" applyFont="1" applyFill="1" applyBorder="1" applyAlignment="1">
      <alignment horizontal="center" vertical="top" wrapText="1"/>
    </xf>
    <xf numFmtId="0" fontId="4" fillId="2" borderId="19" xfId="0" applyNumberFormat="1" applyFont="1" applyFill="1" applyBorder="1" applyAlignment="1">
      <alignment horizontal="center" vertical="top" wrapText="1"/>
    </xf>
    <xf numFmtId="0" fontId="4" fillId="2" borderId="7" xfId="0" applyNumberFormat="1" applyFont="1" applyFill="1" applyBorder="1" applyAlignment="1">
      <alignment horizontal="center" vertical="top" wrapText="1"/>
    </xf>
    <xf numFmtId="0" fontId="4" fillId="2" borderId="24" xfId="0" applyNumberFormat="1" applyFont="1" applyFill="1" applyBorder="1" applyAlignment="1">
      <alignment horizontal="left" vertical="top" wrapText="1"/>
    </xf>
    <xf numFmtId="0" fontId="4" fillId="2" borderId="12" xfId="0" applyNumberFormat="1" applyFont="1" applyFill="1" applyBorder="1" applyAlignment="1">
      <alignment horizontal="left" vertical="top" wrapText="1"/>
    </xf>
    <xf numFmtId="0" fontId="4" fillId="2" borderId="13" xfId="0" applyNumberFormat="1" applyFont="1" applyFill="1" applyBorder="1" applyAlignment="1">
      <alignment horizontal="left" vertical="top" wrapText="1"/>
    </xf>
    <xf numFmtId="0" fontId="11" fillId="2" borderId="5" xfId="0" applyNumberFormat="1" applyFont="1" applyFill="1" applyBorder="1" applyAlignment="1">
      <alignment horizontal="left" vertical="top" wrapText="1"/>
    </xf>
    <xf numFmtId="0" fontId="11" fillId="2" borderId="6" xfId="0" applyNumberFormat="1" applyFont="1" applyFill="1" applyBorder="1" applyAlignment="1">
      <alignment horizontal="left" vertical="top" wrapText="1"/>
    </xf>
    <xf numFmtId="164" fontId="6" fillId="0" borderId="9" xfId="0" applyNumberFormat="1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left" vertical="center" wrapText="1"/>
    </xf>
    <xf numFmtId="164" fontId="6" fillId="0" borderId="11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center" vertical="top" wrapText="1"/>
    </xf>
    <xf numFmtId="0" fontId="4" fillId="2" borderId="13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17" fillId="2" borderId="18" xfId="0" applyNumberFormat="1" applyFont="1" applyFill="1" applyBorder="1" applyAlignment="1">
      <alignment horizontal="center" vertical="top" wrapText="1"/>
    </xf>
    <xf numFmtId="0" fontId="17" fillId="2" borderId="19" xfId="0" applyNumberFormat="1" applyFont="1" applyFill="1" applyBorder="1" applyAlignment="1">
      <alignment horizontal="center" vertical="top" wrapText="1"/>
    </xf>
    <xf numFmtId="0" fontId="17" fillId="2" borderId="7" xfId="0" applyNumberFormat="1" applyFont="1" applyFill="1" applyBorder="1" applyAlignment="1">
      <alignment horizontal="center" vertical="top" wrapText="1"/>
    </xf>
    <xf numFmtId="49" fontId="2" fillId="0" borderId="20" xfId="0" applyNumberFormat="1" applyFont="1" applyFill="1" applyBorder="1" applyAlignment="1">
      <alignment horizontal="center" vertical="top" wrapText="1"/>
    </xf>
    <xf numFmtId="49" fontId="2" fillId="0" borderId="21" xfId="0" applyNumberFormat="1" applyFont="1" applyFill="1" applyBorder="1" applyAlignment="1">
      <alignment horizontal="center" vertical="top" wrapText="1"/>
    </xf>
    <xf numFmtId="49" fontId="2" fillId="0" borderId="22" xfId="0" applyNumberFormat="1" applyFont="1" applyFill="1" applyBorder="1" applyAlignment="1">
      <alignment horizontal="center" vertical="top" wrapText="1"/>
    </xf>
    <xf numFmtId="0" fontId="8" fillId="2" borderId="14" xfId="0" applyNumberFormat="1" applyFont="1" applyFill="1" applyBorder="1" applyAlignment="1">
      <alignment horizontal="center" vertical="top" wrapText="1"/>
    </xf>
    <xf numFmtId="0" fontId="8" fillId="2" borderId="15" xfId="0" applyNumberFormat="1" applyFont="1" applyFill="1" applyBorder="1" applyAlignment="1">
      <alignment horizontal="center" vertical="top" wrapText="1"/>
    </xf>
    <xf numFmtId="0" fontId="18" fillId="2" borderId="18" xfId="0" applyNumberFormat="1" applyFont="1" applyFill="1" applyBorder="1" applyAlignment="1">
      <alignment horizontal="center" vertical="top" wrapText="1"/>
    </xf>
    <xf numFmtId="0" fontId="18" fillId="2" borderId="19" xfId="0" applyNumberFormat="1" applyFont="1" applyFill="1" applyBorder="1" applyAlignment="1">
      <alignment horizontal="center" vertical="top" wrapText="1"/>
    </xf>
    <xf numFmtId="0" fontId="18" fillId="2" borderId="7" xfId="0" applyNumberFormat="1" applyFont="1" applyFill="1" applyBorder="1" applyAlignment="1">
      <alignment horizontal="center" vertical="top" wrapText="1"/>
    </xf>
    <xf numFmtId="0" fontId="12" fillId="2" borderId="18" xfId="0" applyNumberFormat="1" applyFont="1" applyFill="1" applyBorder="1" applyAlignment="1">
      <alignment horizontal="center" vertical="top" wrapText="1"/>
    </xf>
    <xf numFmtId="0" fontId="12" fillId="2" borderId="19" xfId="0" applyNumberFormat="1" applyFont="1" applyFill="1" applyBorder="1" applyAlignment="1">
      <alignment horizontal="center" vertical="top" wrapText="1"/>
    </xf>
    <xf numFmtId="0" fontId="12" fillId="2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&#1077;&#1085;&#1080;&#1077;%20&#1082;%20&#1084;&#1091;&#1085;%20&#1087;&#1088;&#1086;&#1075;&#1088;&#1072;&#1084;&#1084;&#1077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%20&#1055;&#1088;&#1086;&#1075;&#1088;&#1072;&#1084;&#1084;&#1085;&#1072;&#1103;%20&#1089;&#1090;&#1088;&#1091;&#1082;&#1090;&#1091;&#1088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7%20&#1042;&#1077;&#1076;&#1086;&#1084;&#1089;&#1090;&#1074;&#1077;&#1085;&#1085;&#1072;&#1103;%20&#1089;&#1090;&#1088;&#1091;&#108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">
          <cell r="G2" t="str">
            <v>Приложение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9">
          <cell r="M19">
            <v>2189461.1800000002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49">
          <cell r="A49" t="str">
            <v>Реализация федеральной целевой программы "Увековечивание памяти погибших при защите Отечества на 2019-2024 годы"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79">
          <cell r="A79" t="str">
            <v>Реализация программ (проектов) инициативного бюджетирования</v>
          </cell>
        </row>
        <row r="82">
          <cell r="A82" t="str">
            <v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view="pageBreakPreview" zoomScaleNormal="120" zoomScaleSheetLayoutView="100" workbookViewId="0">
      <pane xSplit="1" ySplit="6" topLeftCell="B31" activePane="bottomRight" state="frozen"/>
      <selection pane="topRight" activeCell="B1" sqref="B1"/>
      <selection pane="bottomLeft" activeCell="A6" sqref="A6"/>
      <selection pane="bottomRight" activeCell="F74" sqref="F74"/>
    </sheetView>
  </sheetViews>
  <sheetFormatPr defaultRowHeight="12.75" x14ac:dyDescent="0.2"/>
  <cols>
    <col min="1" max="1" width="6.33203125" customWidth="1"/>
    <col min="2" max="2" width="62.33203125" customWidth="1"/>
    <col min="3" max="3" width="14.5" customWidth="1"/>
    <col min="4" max="4" width="27" customWidth="1"/>
    <col min="5" max="5" width="19" customWidth="1"/>
    <col min="6" max="6" width="18.83203125" customWidth="1"/>
    <col min="7" max="7" width="19.5" customWidth="1"/>
    <col min="8" max="8" width="18.1640625" bestFit="1" customWidth="1"/>
  </cols>
  <sheetData>
    <row r="1" spans="1:7" x14ac:dyDescent="0.2">
      <c r="A1" t="s">
        <v>0</v>
      </c>
      <c r="F1" t="str">
        <f>[1]Table1!$G$2</f>
        <v>Приложение</v>
      </c>
    </row>
    <row r="2" spans="1:7" ht="44.25" customHeight="1" x14ac:dyDescent="0.2">
      <c r="C2" s="40" t="s">
        <v>33</v>
      </c>
      <c r="D2" s="41"/>
      <c r="E2" s="41"/>
      <c r="F2" s="41"/>
      <c r="G2" s="41"/>
    </row>
    <row r="3" spans="1:7" ht="20.25" customHeight="1" x14ac:dyDescent="0.2">
      <c r="A3" s="1" t="s">
        <v>0</v>
      </c>
      <c r="B3" s="1" t="s">
        <v>0</v>
      </c>
      <c r="C3" s="1" t="s">
        <v>0</v>
      </c>
      <c r="E3" s="29"/>
      <c r="F3" s="29"/>
      <c r="G3" s="28" t="s">
        <v>27</v>
      </c>
    </row>
    <row r="4" spans="1:7" ht="20.25" customHeight="1" x14ac:dyDescent="0.2">
      <c r="A4" s="53" t="s">
        <v>10</v>
      </c>
      <c r="B4" s="53"/>
      <c r="C4" s="53"/>
      <c r="D4" s="53"/>
      <c r="E4" s="53"/>
      <c r="F4" s="53"/>
      <c r="G4" s="53"/>
    </row>
    <row r="5" spans="1:7" ht="25.5" customHeight="1" x14ac:dyDescent="0.2">
      <c r="A5" s="54" t="s">
        <v>1</v>
      </c>
      <c r="B5" s="54" t="s">
        <v>17</v>
      </c>
      <c r="C5" s="54" t="s">
        <v>2</v>
      </c>
      <c r="D5" s="54" t="s">
        <v>3</v>
      </c>
      <c r="E5" s="54" t="s">
        <v>4</v>
      </c>
      <c r="F5" s="54"/>
      <c r="G5" s="54"/>
    </row>
    <row r="6" spans="1:7" ht="31.5" customHeight="1" x14ac:dyDescent="0.2">
      <c r="A6" s="55" t="s">
        <v>0</v>
      </c>
      <c r="B6" s="55" t="s">
        <v>0</v>
      </c>
      <c r="C6" s="54" t="s">
        <v>0</v>
      </c>
      <c r="D6" s="54" t="s">
        <v>0</v>
      </c>
      <c r="E6" s="6" t="s">
        <v>20</v>
      </c>
      <c r="F6" s="6" t="s">
        <v>21</v>
      </c>
      <c r="G6" s="6" t="s">
        <v>25</v>
      </c>
    </row>
    <row r="7" spans="1:7" ht="18" customHeight="1" x14ac:dyDescent="0.2">
      <c r="A7" s="47"/>
      <c r="B7" s="42" t="s">
        <v>26</v>
      </c>
      <c r="C7" s="45" t="s">
        <v>18</v>
      </c>
      <c r="D7" s="18" t="s">
        <v>5</v>
      </c>
      <c r="E7" s="27">
        <f>E12+E17+E22+E27+E33+E38+E48+E58+E68+E73+E43</f>
        <v>468249.33</v>
      </c>
      <c r="F7" s="27">
        <f t="shared" ref="F7:G7" si="0">F12+F17+F22+F27+F33+F38+F48+F58+F68+F73+F43</f>
        <v>0</v>
      </c>
      <c r="G7" s="27">
        <f t="shared" si="0"/>
        <v>0</v>
      </c>
    </row>
    <row r="8" spans="1:7" ht="28.5" customHeight="1" x14ac:dyDescent="0.2">
      <c r="A8" s="48"/>
      <c r="B8" s="43"/>
      <c r="C8" s="45"/>
      <c r="D8" s="18" t="s">
        <v>6</v>
      </c>
      <c r="E8" s="27">
        <f>E13+E18+E23+E28+E34+E39+E49+E59+E69+E74+E44</f>
        <v>614122.75</v>
      </c>
      <c r="F8" s="27">
        <f t="shared" ref="F8:G8" si="1">F13+F18+F23+F28+F34+F39+F49+F59+F69+F74+F44</f>
        <v>151805</v>
      </c>
      <c r="G8" s="27">
        <f t="shared" si="1"/>
        <v>165851</v>
      </c>
    </row>
    <row r="9" spans="1:7" ht="18" customHeight="1" x14ac:dyDescent="0.2">
      <c r="A9" s="48"/>
      <c r="B9" s="43"/>
      <c r="C9" s="45"/>
      <c r="D9" s="18" t="s">
        <v>7</v>
      </c>
      <c r="E9" s="39">
        <f>E14+E19+E24+E29+E35+E40+E50+E60+E70+E75+E45</f>
        <v>6118623.4099999992</v>
      </c>
      <c r="F9" s="27">
        <f t="shared" ref="F9:G9" si="2">F14+F19+F24+F29+F35+F40+F50+F60+F70+F75+F45</f>
        <v>5503673.5499999998</v>
      </c>
      <c r="G9" s="27">
        <f t="shared" si="2"/>
        <v>5525717.4500000002</v>
      </c>
    </row>
    <row r="10" spans="1:7" ht="15.75" customHeight="1" x14ac:dyDescent="0.2">
      <c r="A10" s="48"/>
      <c r="B10" s="43"/>
      <c r="C10" s="45"/>
      <c r="D10" s="18" t="s">
        <v>8</v>
      </c>
      <c r="E10" s="27">
        <f>E15+E20+E25+E30+E36+E41+E51+E61+E71+E76+E46</f>
        <v>24012</v>
      </c>
      <c r="F10" s="27">
        <f t="shared" ref="F10:G10" si="3">F15+F20+F25+F30+F36+F41+F51+F61+F71+F76+F46</f>
        <v>0</v>
      </c>
      <c r="G10" s="27">
        <f t="shared" si="3"/>
        <v>0</v>
      </c>
    </row>
    <row r="11" spans="1:7" ht="14.25" customHeight="1" x14ac:dyDescent="0.2">
      <c r="A11" s="49"/>
      <c r="B11" s="44"/>
      <c r="C11" s="46"/>
      <c r="D11" s="18" t="s">
        <v>9</v>
      </c>
      <c r="E11" s="39">
        <f>E16+E21+E26+E31+E37+E42+E52+E62+E72+E77+E47</f>
        <v>7225007.4899999993</v>
      </c>
      <c r="F11" s="27">
        <f t="shared" ref="F11:G11" si="4">F16+F21+F26+F31+F37+F42+F52+F62+F72+F77</f>
        <v>5655478.5499999998</v>
      </c>
      <c r="G11" s="27">
        <f t="shared" si="4"/>
        <v>5691568.4500000002</v>
      </c>
    </row>
    <row r="12" spans="1:7" ht="15.75" customHeight="1" x14ac:dyDescent="0.2">
      <c r="A12" s="50">
        <v>1</v>
      </c>
      <c r="B12" s="50" t="s">
        <v>11</v>
      </c>
      <c r="C12" s="45" t="s">
        <v>18</v>
      </c>
      <c r="D12" s="7" t="s">
        <v>5</v>
      </c>
      <c r="E12" s="8"/>
      <c r="F12" s="8"/>
      <c r="G12" s="8"/>
    </row>
    <row r="13" spans="1:7" ht="16.5" customHeight="1" x14ac:dyDescent="0.2">
      <c r="A13" s="51"/>
      <c r="B13" s="51"/>
      <c r="C13" s="45"/>
      <c r="D13" s="7" t="s">
        <v>6</v>
      </c>
      <c r="E13" s="8">
        <v>138178</v>
      </c>
      <c r="F13" s="8">
        <v>151805</v>
      </c>
      <c r="G13" s="8">
        <v>165851</v>
      </c>
    </row>
    <row r="14" spans="1:7" ht="15" customHeight="1" x14ac:dyDescent="0.2">
      <c r="A14" s="51"/>
      <c r="B14" s="51"/>
      <c r="C14" s="45"/>
      <c r="D14" s="7" t="s">
        <v>7</v>
      </c>
      <c r="E14" s="8"/>
      <c r="F14" s="8"/>
      <c r="G14" s="8"/>
    </row>
    <row r="15" spans="1:7" ht="15.75" customHeight="1" x14ac:dyDescent="0.2">
      <c r="A15" s="51"/>
      <c r="B15" s="51"/>
      <c r="C15" s="45"/>
      <c r="D15" s="7" t="s">
        <v>8</v>
      </c>
      <c r="E15" s="8"/>
      <c r="F15" s="8"/>
      <c r="G15" s="8"/>
    </row>
    <row r="16" spans="1:7" ht="15" customHeight="1" x14ac:dyDescent="0.2">
      <c r="A16" s="52"/>
      <c r="B16" s="52"/>
      <c r="C16" s="46"/>
      <c r="D16" s="9" t="s">
        <v>9</v>
      </c>
      <c r="E16" s="10">
        <f>E12+E13+E14+E15</f>
        <v>138178</v>
      </c>
      <c r="F16" s="10">
        <f>F12+F13+F14+F15</f>
        <v>151805</v>
      </c>
      <c r="G16" s="10">
        <f>G12+G13+G14+G15</f>
        <v>165851</v>
      </c>
    </row>
    <row r="17" spans="1:7" ht="19.5" customHeight="1" x14ac:dyDescent="0.2">
      <c r="A17" s="50">
        <v>2</v>
      </c>
      <c r="B17" s="66" t="s">
        <v>12</v>
      </c>
      <c r="C17" s="45" t="s">
        <v>18</v>
      </c>
      <c r="D17" s="7" t="s">
        <v>5</v>
      </c>
      <c r="E17" s="8"/>
      <c r="F17" s="8"/>
      <c r="G17" s="8"/>
    </row>
    <row r="18" spans="1:7" ht="17.25" customHeight="1" x14ac:dyDescent="0.2">
      <c r="A18" s="51"/>
      <c r="B18" s="51"/>
      <c r="C18" s="45"/>
      <c r="D18" s="7" t="s">
        <v>6</v>
      </c>
      <c r="E18" s="8"/>
      <c r="F18" s="8"/>
      <c r="G18" s="8"/>
    </row>
    <row r="19" spans="1:7" ht="17.25" customHeight="1" x14ac:dyDescent="0.2">
      <c r="A19" s="51"/>
      <c r="B19" s="51"/>
      <c r="C19" s="45"/>
      <c r="D19" s="7" t="s">
        <v>7</v>
      </c>
      <c r="E19" s="8">
        <f>[2]Документ!$M$19</f>
        <v>2189461.1800000002</v>
      </c>
      <c r="F19" s="8">
        <v>2128098</v>
      </c>
      <c r="G19" s="8">
        <v>2127873</v>
      </c>
    </row>
    <row r="20" spans="1:7" ht="17.25" customHeight="1" x14ac:dyDescent="0.2">
      <c r="A20" s="51"/>
      <c r="B20" s="51"/>
      <c r="C20" s="45"/>
      <c r="D20" s="7" t="s">
        <v>8</v>
      </c>
      <c r="E20" s="8"/>
      <c r="F20" s="8"/>
      <c r="G20" s="8"/>
    </row>
    <row r="21" spans="1:7" ht="14.45" customHeight="1" x14ac:dyDescent="0.2">
      <c r="A21" s="52"/>
      <c r="B21" s="12"/>
      <c r="C21" s="46"/>
      <c r="D21" s="9" t="s">
        <v>9</v>
      </c>
      <c r="E21" s="10">
        <f t="shared" ref="E21" si="5">E17+E18+E19+E20</f>
        <v>2189461.1800000002</v>
      </c>
      <c r="F21" s="10">
        <f t="shared" ref="F21" si="6">F17+F18+F19+F20</f>
        <v>2128098</v>
      </c>
      <c r="G21" s="10">
        <f t="shared" ref="G21" si="7">G17+G18+G19+G20</f>
        <v>2127873</v>
      </c>
    </row>
    <row r="22" spans="1:7" ht="19.5" customHeight="1" x14ac:dyDescent="0.2">
      <c r="A22" s="50">
        <v>3</v>
      </c>
      <c r="B22" s="66" t="s">
        <v>22</v>
      </c>
      <c r="C22" s="45" t="s">
        <v>18</v>
      </c>
      <c r="D22" s="7" t="s">
        <v>5</v>
      </c>
      <c r="E22" s="8"/>
      <c r="F22" s="8"/>
      <c r="G22" s="8"/>
    </row>
    <row r="23" spans="1:7" ht="19.5" customHeight="1" x14ac:dyDescent="0.2">
      <c r="A23" s="51"/>
      <c r="B23" s="51"/>
      <c r="C23" s="45"/>
      <c r="D23" s="7" t="s">
        <v>6</v>
      </c>
      <c r="E23" s="8"/>
      <c r="F23" s="8"/>
      <c r="G23" s="8"/>
    </row>
    <row r="24" spans="1:7" ht="17.25" customHeight="1" x14ac:dyDescent="0.2">
      <c r="A24" s="51"/>
      <c r="B24" s="51"/>
      <c r="C24" s="45"/>
      <c r="D24" s="7" t="s">
        <v>7</v>
      </c>
      <c r="E24" s="8">
        <v>6000</v>
      </c>
      <c r="F24" s="8">
        <v>6000</v>
      </c>
      <c r="G24" s="8">
        <v>6000</v>
      </c>
    </row>
    <row r="25" spans="1:7" ht="19.5" customHeight="1" x14ac:dyDescent="0.2">
      <c r="A25" s="51"/>
      <c r="B25" s="51"/>
      <c r="C25" s="45"/>
      <c r="D25" s="7" t="s">
        <v>8</v>
      </c>
      <c r="E25" s="8"/>
      <c r="F25" s="8"/>
      <c r="G25" s="8"/>
    </row>
    <row r="26" spans="1:7" ht="14.45" customHeight="1" x14ac:dyDescent="0.2">
      <c r="A26" s="52"/>
      <c r="B26" s="52"/>
      <c r="C26" s="46"/>
      <c r="D26" s="9" t="s">
        <v>9</v>
      </c>
      <c r="E26" s="10">
        <f t="shared" ref="E26" si="8">E22+E23+E24+E25</f>
        <v>6000</v>
      </c>
      <c r="F26" s="10">
        <f t="shared" ref="F26" si="9">F22+F23+F24+F25</f>
        <v>6000</v>
      </c>
      <c r="G26" s="10">
        <f t="shared" ref="G26" si="10">G22+G23+G24+G25</f>
        <v>6000</v>
      </c>
    </row>
    <row r="27" spans="1:7" ht="16.5" customHeight="1" x14ac:dyDescent="0.2">
      <c r="A27" s="50">
        <v>4</v>
      </c>
      <c r="B27" s="66" t="s">
        <v>13</v>
      </c>
      <c r="C27" s="45" t="s">
        <v>18</v>
      </c>
      <c r="D27" s="7" t="s">
        <v>5</v>
      </c>
      <c r="E27" s="8"/>
      <c r="F27" s="2"/>
      <c r="G27" s="2"/>
    </row>
    <row r="28" spans="1:7" ht="16.5" customHeight="1" x14ac:dyDescent="0.2">
      <c r="A28" s="51"/>
      <c r="B28" s="51"/>
      <c r="C28" s="45"/>
      <c r="D28" s="7" t="s">
        <v>6</v>
      </c>
      <c r="E28" s="8"/>
      <c r="F28" s="2"/>
      <c r="G28" s="2"/>
    </row>
    <row r="29" spans="1:7" ht="15.75" customHeight="1" x14ac:dyDescent="0.2">
      <c r="A29" s="51"/>
      <c r="B29" s="51"/>
      <c r="C29" s="45"/>
      <c r="D29" s="7" t="s">
        <v>7</v>
      </c>
      <c r="E29" s="8">
        <v>48119</v>
      </c>
      <c r="F29" s="8">
        <v>44630</v>
      </c>
      <c r="G29" s="8">
        <v>45976</v>
      </c>
    </row>
    <row r="30" spans="1:7" ht="17.25" customHeight="1" x14ac:dyDescent="0.2">
      <c r="A30" s="51"/>
      <c r="B30" s="51"/>
      <c r="C30" s="45"/>
      <c r="D30" s="7" t="s">
        <v>8</v>
      </c>
      <c r="E30" s="8"/>
      <c r="F30" s="8"/>
      <c r="G30" s="8"/>
    </row>
    <row r="31" spans="1:7" ht="14.45" customHeight="1" x14ac:dyDescent="0.2">
      <c r="A31" s="52"/>
      <c r="B31" s="52"/>
      <c r="C31" s="46"/>
      <c r="D31" s="9" t="s">
        <v>9</v>
      </c>
      <c r="E31" s="10">
        <f t="shared" ref="E31" si="11">E27+E28+E29+E30</f>
        <v>48119</v>
      </c>
      <c r="F31" s="10">
        <f t="shared" ref="F31" si="12">F27+F28+F29+F30</f>
        <v>44630</v>
      </c>
      <c r="G31" s="10">
        <f t="shared" ref="G31" si="13">G27+G28+G29+G30</f>
        <v>45976</v>
      </c>
    </row>
    <row r="32" spans="1:7" ht="1.5" customHeight="1" x14ac:dyDescent="0.2">
      <c r="A32" s="16"/>
      <c r="B32" s="14"/>
      <c r="C32" s="15"/>
      <c r="D32" s="9"/>
      <c r="E32" s="10"/>
      <c r="F32" s="3"/>
      <c r="G32" s="3"/>
    </row>
    <row r="33" spans="1:7" ht="15.75" customHeight="1" x14ac:dyDescent="0.2">
      <c r="A33" s="50">
        <v>5</v>
      </c>
      <c r="B33" s="50" t="s">
        <v>14</v>
      </c>
      <c r="C33" s="45" t="s">
        <v>18</v>
      </c>
      <c r="D33" s="7" t="s">
        <v>5</v>
      </c>
      <c r="E33" s="8"/>
      <c r="F33" s="8"/>
      <c r="G33" s="8"/>
    </row>
    <row r="34" spans="1:7" ht="15" customHeight="1" x14ac:dyDescent="0.2">
      <c r="A34" s="51"/>
      <c r="B34" s="51"/>
      <c r="C34" s="45"/>
      <c r="D34" s="7" t="s">
        <v>6</v>
      </c>
      <c r="E34" s="8"/>
      <c r="F34" s="2"/>
      <c r="G34" s="2"/>
    </row>
    <row r="35" spans="1:7" ht="14.25" customHeight="1" x14ac:dyDescent="0.2">
      <c r="A35" s="51"/>
      <c r="B35" s="51"/>
      <c r="C35" s="45"/>
      <c r="D35" s="7" t="s">
        <v>7</v>
      </c>
      <c r="E35" s="8">
        <v>76056</v>
      </c>
      <c r="F35" s="8">
        <v>76056</v>
      </c>
      <c r="G35" s="8">
        <v>76056</v>
      </c>
    </row>
    <row r="36" spans="1:7" ht="16.5" customHeight="1" x14ac:dyDescent="0.2">
      <c r="A36" s="51"/>
      <c r="B36" s="51"/>
      <c r="C36" s="45"/>
      <c r="D36" s="7" t="s">
        <v>8</v>
      </c>
      <c r="E36" s="8"/>
      <c r="F36" s="8"/>
      <c r="G36" s="8"/>
    </row>
    <row r="37" spans="1:7" ht="14.45" customHeight="1" x14ac:dyDescent="0.2">
      <c r="A37" s="51"/>
      <c r="B37" s="51"/>
      <c r="C37" s="45"/>
      <c r="D37" s="9" t="s">
        <v>9</v>
      </c>
      <c r="E37" s="10">
        <f t="shared" ref="E37" si="14">E33+E34+E35+E36</f>
        <v>76056</v>
      </c>
      <c r="F37" s="10">
        <f t="shared" ref="F37" si="15">F33+F34+F35+F36</f>
        <v>76056</v>
      </c>
      <c r="G37" s="10">
        <f t="shared" ref="G37" si="16">G33+G34+G35+G36</f>
        <v>76056</v>
      </c>
    </row>
    <row r="38" spans="1:7" ht="16.5" customHeight="1" x14ac:dyDescent="0.2">
      <c r="A38" s="58">
        <v>6</v>
      </c>
      <c r="B38" s="58" t="s">
        <v>15</v>
      </c>
      <c r="C38" s="65" t="s">
        <v>18</v>
      </c>
      <c r="D38" s="7" t="s">
        <v>5</v>
      </c>
      <c r="E38" s="8"/>
      <c r="F38" s="2"/>
      <c r="G38" s="2"/>
    </row>
    <row r="39" spans="1:7" ht="16.5" customHeight="1" x14ac:dyDescent="0.2">
      <c r="A39" s="58"/>
      <c r="B39" s="58"/>
      <c r="C39" s="65"/>
      <c r="D39" s="7" t="s">
        <v>6</v>
      </c>
      <c r="E39" s="8"/>
      <c r="F39" s="2"/>
      <c r="G39" s="2"/>
    </row>
    <row r="40" spans="1:7" ht="12.75" customHeight="1" x14ac:dyDescent="0.2">
      <c r="A40" s="58"/>
      <c r="B40" s="58"/>
      <c r="C40" s="65"/>
      <c r="D40" s="7" t="s">
        <v>7</v>
      </c>
      <c r="E40" s="8">
        <v>3637315.41</v>
      </c>
      <c r="F40" s="8">
        <v>3189678.55</v>
      </c>
      <c r="G40" s="8">
        <v>3208528.45</v>
      </c>
    </row>
    <row r="41" spans="1:7" ht="15.75" customHeight="1" x14ac:dyDescent="0.2">
      <c r="A41" s="58"/>
      <c r="B41" s="58"/>
      <c r="C41" s="65"/>
      <c r="D41" s="7" t="s">
        <v>8</v>
      </c>
      <c r="E41" s="8"/>
      <c r="F41" s="8"/>
      <c r="G41" s="8"/>
    </row>
    <row r="42" spans="1:7" ht="14.45" customHeight="1" x14ac:dyDescent="0.2">
      <c r="A42" s="58"/>
      <c r="B42" s="58"/>
      <c r="C42" s="65"/>
      <c r="D42" s="9" t="s">
        <v>9</v>
      </c>
      <c r="E42" s="10">
        <f t="shared" ref="E42" si="17">E38+E39+E40+E41</f>
        <v>3637315.41</v>
      </c>
      <c r="F42" s="10">
        <f t="shared" ref="F42" si="18">F38+F39+F40+F41</f>
        <v>3189678.55</v>
      </c>
      <c r="G42" s="10">
        <f t="shared" ref="G42" si="19">G38+G39+G40+G41</f>
        <v>3208528.45</v>
      </c>
    </row>
    <row r="43" spans="1:7" ht="14.45" customHeight="1" x14ac:dyDescent="0.2">
      <c r="A43" s="67">
        <v>7</v>
      </c>
      <c r="B43" s="69" t="s">
        <v>32</v>
      </c>
      <c r="C43" s="72" t="str">
        <f t="shared" ref="C43" si="20">$C$48</f>
        <v xml:space="preserve">Воробейнская сельская администрация </v>
      </c>
      <c r="D43" s="11" t="str">
        <f t="shared" ref="D43:D47" si="21">D48</f>
        <v>средства областного бюджета</v>
      </c>
      <c r="E43" s="10"/>
      <c r="F43" s="10"/>
      <c r="G43" s="10"/>
    </row>
    <row r="44" spans="1:7" ht="14.45" customHeight="1" x14ac:dyDescent="0.2">
      <c r="A44" s="68"/>
      <c r="B44" s="70"/>
      <c r="C44" s="73"/>
      <c r="D44" s="11" t="str">
        <f t="shared" si="21"/>
        <v>средства федерального бюджета</v>
      </c>
      <c r="E44" s="10"/>
      <c r="F44" s="10"/>
      <c r="G44" s="10"/>
    </row>
    <row r="45" spans="1:7" ht="14.45" customHeight="1" x14ac:dyDescent="0.2">
      <c r="A45" s="68"/>
      <c r="B45" s="70"/>
      <c r="C45" s="73"/>
      <c r="D45" s="11" t="str">
        <f t="shared" si="21"/>
        <v>средства местных бюджетов</v>
      </c>
      <c r="E45" s="8">
        <v>928.6</v>
      </c>
      <c r="F45" s="10"/>
      <c r="G45" s="10"/>
    </row>
    <row r="46" spans="1:7" ht="14.45" customHeight="1" x14ac:dyDescent="0.2">
      <c r="A46" s="68"/>
      <c r="B46" s="70"/>
      <c r="C46" s="73"/>
      <c r="D46" s="11" t="str">
        <f t="shared" si="21"/>
        <v>внебюджетные средства</v>
      </c>
      <c r="E46" s="10"/>
      <c r="F46" s="10"/>
      <c r="G46" s="10"/>
    </row>
    <row r="47" spans="1:7" ht="14.45" customHeight="1" x14ac:dyDescent="0.2">
      <c r="A47" s="68"/>
      <c r="B47" s="71"/>
      <c r="C47" s="74"/>
      <c r="D47" s="9" t="str">
        <f t="shared" si="21"/>
        <v>итого</v>
      </c>
      <c r="E47" s="10">
        <v>928.6</v>
      </c>
      <c r="F47" s="10"/>
      <c r="G47" s="10"/>
    </row>
    <row r="48" spans="1:7" ht="15" customHeight="1" x14ac:dyDescent="0.2">
      <c r="A48" s="62">
        <v>8</v>
      </c>
      <c r="B48" s="50" t="s">
        <v>24</v>
      </c>
      <c r="C48" s="75" t="s">
        <v>18</v>
      </c>
      <c r="D48" s="7" t="s">
        <v>5</v>
      </c>
      <c r="E48" s="8">
        <v>30379.45</v>
      </c>
      <c r="F48" s="8"/>
      <c r="G48" s="2"/>
    </row>
    <row r="49" spans="1:7" ht="17.25" customHeight="1" x14ac:dyDescent="0.2">
      <c r="A49" s="63"/>
      <c r="B49" s="51"/>
      <c r="C49" s="76"/>
      <c r="D49" s="7" t="s">
        <v>6</v>
      </c>
      <c r="E49" s="8">
        <v>475944.75</v>
      </c>
      <c r="F49" s="8"/>
      <c r="G49" s="2"/>
    </row>
    <row r="50" spans="1:7" x14ac:dyDescent="0.2">
      <c r="A50" s="63"/>
      <c r="B50" s="51"/>
      <c r="C50" s="76"/>
      <c r="D50" s="7" t="s">
        <v>7</v>
      </c>
      <c r="E50" s="8">
        <v>150607.1</v>
      </c>
      <c r="F50" s="8">
        <v>58011</v>
      </c>
      <c r="G50" s="8">
        <v>60084</v>
      </c>
    </row>
    <row r="51" spans="1:7" ht="12.75" customHeight="1" x14ac:dyDescent="0.2">
      <c r="A51" s="63"/>
      <c r="B51" s="51"/>
      <c r="C51" s="76"/>
      <c r="D51" s="7" t="s">
        <v>8</v>
      </c>
      <c r="E51" s="8"/>
      <c r="F51" s="8"/>
      <c r="G51" s="8"/>
    </row>
    <row r="52" spans="1:7" x14ac:dyDescent="0.2">
      <c r="A52" s="64"/>
      <c r="B52" s="59"/>
      <c r="C52" s="77"/>
      <c r="D52" s="9" t="s">
        <v>9</v>
      </c>
      <c r="E52" s="10">
        <f>E48+E49+E50+E51</f>
        <v>656931.30000000005</v>
      </c>
      <c r="F52" s="10">
        <f t="shared" ref="F52" si="22">F48+F49+F50+F51</f>
        <v>58011</v>
      </c>
      <c r="G52" s="10">
        <f t="shared" ref="G52" si="23">G48+G49+G50+G51</f>
        <v>60084</v>
      </c>
    </row>
    <row r="53" spans="1:7" ht="22.5" x14ac:dyDescent="0.2">
      <c r="A53" s="56" t="s">
        <v>29</v>
      </c>
      <c r="B53" s="60" t="str">
        <f>[3]Table1!$A$49</f>
        <v>Реализация федеральной целевой программы "Увековечивание памяти погибших при защите Отечества на 2019-2024 годы"</v>
      </c>
      <c r="C53" s="78" t="s">
        <v>18</v>
      </c>
      <c r="D53" s="20" t="s">
        <v>5</v>
      </c>
      <c r="E53" s="24">
        <v>30379.45</v>
      </c>
      <c r="F53" s="24"/>
      <c r="G53" s="23"/>
    </row>
    <row r="54" spans="1:7" ht="22.5" x14ac:dyDescent="0.2">
      <c r="A54" s="57"/>
      <c r="B54" s="60"/>
      <c r="C54" s="78"/>
      <c r="D54" s="20" t="s">
        <v>6</v>
      </c>
      <c r="E54" s="24">
        <v>475944.75</v>
      </c>
      <c r="F54" s="24"/>
      <c r="G54" s="23"/>
    </row>
    <row r="55" spans="1:7" ht="12" customHeight="1" x14ac:dyDescent="0.2">
      <c r="A55" s="57"/>
      <c r="B55" s="60"/>
      <c r="C55" s="78"/>
      <c r="D55" s="20" t="s">
        <v>7</v>
      </c>
      <c r="E55" s="24">
        <v>10333.15</v>
      </c>
      <c r="F55" s="24"/>
      <c r="G55" s="24"/>
    </row>
    <row r="56" spans="1:7" x14ac:dyDescent="0.2">
      <c r="A56" s="57"/>
      <c r="B56" s="60"/>
      <c r="C56" s="78"/>
      <c r="D56" s="20" t="s">
        <v>8</v>
      </c>
      <c r="E56" s="24">
        <v>0</v>
      </c>
      <c r="F56" s="22"/>
      <c r="G56" s="24"/>
    </row>
    <row r="57" spans="1:7" ht="13.5" x14ac:dyDescent="0.2">
      <c r="A57" s="57"/>
      <c r="B57" s="61"/>
      <c r="C57" s="79"/>
      <c r="D57" s="21" t="s">
        <v>9</v>
      </c>
      <c r="E57" s="25">
        <f t="shared" ref="E57" si="24">E53+E54+E55+E56</f>
        <v>516657.35000000003</v>
      </c>
      <c r="F57" s="25">
        <f t="shared" ref="F57" si="25">F53+F54+F55+F56</f>
        <v>0</v>
      </c>
      <c r="G57" s="25">
        <f t="shared" ref="G57" si="26">G53+G54+G55+G56</f>
        <v>0</v>
      </c>
    </row>
    <row r="58" spans="1:7" ht="12" customHeight="1" x14ac:dyDescent="0.2">
      <c r="A58" s="36"/>
      <c r="B58" s="58" t="s">
        <v>23</v>
      </c>
      <c r="C58" s="85" t="s">
        <v>28</v>
      </c>
      <c r="D58" s="7" t="s">
        <v>5</v>
      </c>
      <c r="E58" s="11">
        <v>437869.88</v>
      </c>
      <c r="F58" s="4"/>
      <c r="G58" s="4"/>
    </row>
    <row r="59" spans="1:7" ht="15" customHeight="1" x14ac:dyDescent="0.2">
      <c r="A59" s="37">
        <v>9</v>
      </c>
      <c r="B59" s="58"/>
      <c r="C59" s="85"/>
      <c r="D59" s="7" t="s">
        <v>6</v>
      </c>
      <c r="E59" s="11"/>
      <c r="F59" s="4"/>
      <c r="G59" s="4"/>
    </row>
    <row r="60" spans="1:7" x14ac:dyDescent="0.2">
      <c r="A60" s="37"/>
      <c r="B60" s="58"/>
      <c r="C60" s="85"/>
      <c r="D60" s="7" t="s">
        <v>7</v>
      </c>
      <c r="E60" s="8">
        <v>8936.1200000000008</v>
      </c>
      <c r="F60" s="11">
        <v>0</v>
      </c>
      <c r="G60" s="11">
        <v>0</v>
      </c>
    </row>
    <row r="61" spans="1:7" ht="12.75" customHeight="1" x14ac:dyDescent="0.2">
      <c r="A61" s="37"/>
      <c r="B61" s="58"/>
      <c r="C61" s="85"/>
      <c r="D61" s="7" t="s">
        <v>8</v>
      </c>
      <c r="E61" s="26">
        <v>24012</v>
      </c>
      <c r="F61" s="11"/>
      <c r="G61" s="11"/>
    </row>
    <row r="62" spans="1:7" x14ac:dyDescent="0.2">
      <c r="A62" s="38"/>
      <c r="B62" s="69"/>
      <c r="C62" s="72"/>
      <c r="D62" s="30" t="s">
        <v>9</v>
      </c>
      <c r="E62" s="31">
        <f>E58+E59+E60+E61</f>
        <v>470818</v>
      </c>
      <c r="F62" s="32">
        <v>0</v>
      </c>
      <c r="G62" s="11">
        <v>0</v>
      </c>
    </row>
    <row r="63" spans="1:7" ht="22.5" x14ac:dyDescent="0.2">
      <c r="A63" s="94" t="s">
        <v>31</v>
      </c>
      <c r="B63" s="97" t="s">
        <v>30</v>
      </c>
      <c r="C63" s="86" t="s">
        <v>28</v>
      </c>
      <c r="D63" s="34" t="s">
        <v>5</v>
      </c>
      <c r="E63" s="35">
        <v>437869.88</v>
      </c>
      <c r="F63" s="21"/>
      <c r="G63" s="21"/>
    </row>
    <row r="64" spans="1:7" ht="22.5" x14ac:dyDescent="0.2">
      <c r="A64" s="95"/>
      <c r="B64" s="98"/>
      <c r="C64" s="87"/>
      <c r="D64" s="34" t="s">
        <v>6</v>
      </c>
      <c r="E64" s="35"/>
      <c r="F64" s="21"/>
      <c r="G64" s="21"/>
    </row>
    <row r="65" spans="1:7" ht="22.5" x14ac:dyDescent="0.2">
      <c r="A65" s="95"/>
      <c r="B65" s="98"/>
      <c r="C65" s="87"/>
      <c r="D65" s="34" t="s">
        <v>7</v>
      </c>
      <c r="E65" s="35">
        <v>8936.1200000000008</v>
      </c>
      <c r="F65" s="21"/>
      <c r="G65" s="21"/>
    </row>
    <row r="66" spans="1:7" ht="13.5" x14ac:dyDescent="0.2">
      <c r="A66" s="95"/>
      <c r="B66" s="98"/>
      <c r="C66" s="87"/>
      <c r="D66" s="34" t="s">
        <v>8</v>
      </c>
      <c r="E66" s="35">
        <v>24012</v>
      </c>
      <c r="F66" s="21"/>
      <c r="G66" s="21"/>
    </row>
    <row r="67" spans="1:7" ht="13.5" x14ac:dyDescent="0.2">
      <c r="A67" s="96"/>
      <c r="B67" s="99"/>
      <c r="C67" s="88"/>
      <c r="D67" s="34" t="s">
        <v>9</v>
      </c>
      <c r="E67" s="35">
        <f>E63+E64+E65+E66</f>
        <v>470818</v>
      </c>
      <c r="F67" s="21"/>
      <c r="G67" s="21"/>
    </row>
    <row r="68" spans="1:7" ht="12.75" customHeight="1" x14ac:dyDescent="0.2">
      <c r="A68" s="5">
        <v>10</v>
      </c>
      <c r="B68" s="71" t="str">
        <f>[4]Table1!$A$82</f>
        <v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v>
      </c>
      <c r="C68" s="74" t="s">
        <v>28</v>
      </c>
      <c r="D68" s="7" t="s">
        <v>5</v>
      </c>
      <c r="E68" s="19"/>
      <c r="F68" s="33"/>
      <c r="G68" s="4"/>
    </row>
    <row r="69" spans="1:7" ht="15" customHeight="1" x14ac:dyDescent="0.2">
      <c r="A69" s="5"/>
      <c r="B69" s="58"/>
      <c r="C69" s="85"/>
      <c r="D69" s="7" t="s">
        <v>6</v>
      </c>
      <c r="E69" s="11"/>
      <c r="F69" s="4"/>
      <c r="G69" s="4"/>
    </row>
    <row r="70" spans="1:7" x14ac:dyDescent="0.2">
      <c r="A70" s="5"/>
      <c r="B70" s="58"/>
      <c r="C70" s="85"/>
      <c r="D70" s="7" t="s">
        <v>7</v>
      </c>
      <c r="E70" s="26">
        <v>600</v>
      </c>
      <c r="F70" s="26">
        <v>600</v>
      </c>
      <c r="G70" s="26">
        <v>600</v>
      </c>
    </row>
    <row r="71" spans="1:7" ht="12.75" customHeight="1" x14ac:dyDescent="0.2">
      <c r="A71" s="5"/>
      <c r="B71" s="58"/>
      <c r="C71" s="85"/>
      <c r="D71" s="7" t="s">
        <v>8</v>
      </c>
      <c r="E71" s="26"/>
      <c r="F71" s="26"/>
      <c r="G71" s="26"/>
    </row>
    <row r="72" spans="1:7" x14ac:dyDescent="0.2">
      <c r="A72" s="5"/>
      <c r="B72" s="58"/>
      <c r="C72" s="85"/>
      <c r="D72" s="18" t="s">
        <v>9</v>
      </c>
      <c r="E72" s="26">
        <v>600</v>
      </c>
      <c r="F72" s="26">
        <v>600</v>
      </c>
      <c r="G72" s="26">
        <v>600</v>
      </c>
    </row>
    <row r="73" spans="1:7" ht="15" customHeight="1" x14ac:dyDescent="0.2">
      <c r="A73" s="89">
        <v>11</v>
      </c>
      <c r="B73" s="51" t="s">
        <v>19</v>
      </c>
      <c r="C73" s="83" t="str">
        <f>C53</f>
        <v xml:space="preserve">Воробейнская сельская администрация </v>
      </c>
      <c r="D73" s="17" t="s">
        <v>5</v>
      </c>
      <c r="E73" s="19"/>
      <c r="F73" s="19"/>
      <c r="G73" s="19">
        <f>G53</f>
        <v>0</v>
      </c>
    </row>
    <row r="74" spans="1:7" ht="22.5" x14ac:dyDescent="0.2">
      <c r="A74" s="90"/>
      <c r="B74" s="92"/>
      <c r="C74" s="83"/>
      <c r="D74" s="7" t="s">
        <v>6</v>
      </c>
      <c r="E74" s="26"/>
      <c r="F74" s="26">
        <f>F54</f>
        <v>0</v>
      </c>
      <c r="G74" s="26">
        <f>G54</f>
        <v>0</v>
      </c>
    </row>
    <row r="75" spans="1:7" x14ac:dyDescent="0.2">
      <c r="A75" s="90"/>
      <c r="B75" s="92"/>
      <c r="C75" s="83"/>
      <c r="D75" s="7" t="s">
        <v>7</v>
      </c>
      <c r="E75" s="26">
        <v>600</v>
      </c>
      <c r="F75" s="26">
        <v>600</v>
      </c>
      <c r="G75" s="26">
        <v>600</v>
      </c>
    </row>
    <row r="76" spans="1:7" ht="12.75" customHeight="1" x14ac:dyDescent="0.2">
      <c r="A76" s="90"/>
      <c r="B76" s="92"/>
      <c r="C76" s="83"/>
      <c r="D76" s="7" t="s">
        <v>8</v>
      </c>
      <c r="E76" s="26"/>
      <c r="F76" s="26"/>
      <c r="G76" s="26"/>
    </row>
    <row r="77" spans="1:7" x14ac:dyDescent="0.2">
      <c r="A77" s="91"/>
      <c r="B77" s="93"/>
      <c r="C77" s="84"/>
      <c r="D77" s="9" t="s">
        <v>9</v>
      </c>
      <c r="E77" s="26">
        <f t="shared" ref="E77:G77" si="27">E73+E74+E75+E76</f>
        <v>600</v>
      </c>
      <c r="F77" s="26">
        <f t="shared" si="27"/>
        <v>600</v>
      </c>
      <c r="G77" s="26">
        <f t="shared" si="27"/>
        <v>600</v>
      </c>
    </row>
    <row r="78" spans="1:7" ht="16.5" customHeight="1" x14ac:dyDescent="0.2">
      <c r="B78" s="80" t="s">
        <v>16</v>
      </c>
      <c r="C78" s="81"/>
      <c r="D78" s="82"/>
      <c r="E78" s="13">
        <f>E16+E21+E26+E31+E37+E42+E52+E77+E62+E72+E47</f>
        <v>7225007.4899999993</v>
      </c>
      <c r="F78" s="13">
        <f t="shared" ref="F78:G78" si="28">F16+F21+F26+F31+F37+F42+F52+F77+F62+F72</f>
        <v>5655478.5499999998</v>
      </c>
      <c r="G78" s="13">
        <f t="shared" si="28"/>
        <v>5691568.4500000002</v>
      </c>
    </row>
    <row r="80" spans="1:7" ht="15" customHeight="1" x14ac:dyDescent="0.2"/>
    <row r="81" ht="12.75" customHeight="1" x14ac:dyDescent="0.2"/>
    <row r="84" ht="16.5" customHeight="1" x14ac:dyDescent="0.2"/>
    <row r="89" ht="15.75" customHeight="1" x14ac:dyDescent="0.2"/>
    <row r="94" ht="14.25" customHeight="1" x14ac:dyDescent="0.2"/>
    <row r="98" ht="20.25" customHeight="1" x14ac:dyDescent="0.2"/>
    <row r="99" ht="15.75" customHeight="1" x14ac:dyDescent="0.2"/>
    <row r="100" ht="15.75" customHeight="1" x14ac:dyDescent="0.2"/>
    <row r="102" ht="16.5" customHeight="1" x14ac:dyDescent="0.2"/>
    <row r="103" ht="27" customHeight="1" x14ac:dyDescent="0.2"/>
  </sheetData>
  <mergeCells count="48">
    <mergeCell ref="A73:A77"/>
    <mergeCell ref="B73:B77"/>
    <mergeCell ref="B58:B62"/>
    <mergeCell ref="C68:C72"/>
    <mergeCell ref="B68:B72"/>
    <mergeCell ref="A63:A67"/>
    <mergeCell ref="B63:B67"/>
    <mergeCell ref="C43:C47"/>
    <mergeCell ref="C48:C52"/>
    <mergeCell ref="C53:C57"/>
    <mergeCell ref="B78:D78"/>
    <mergeCell ref="C73:C77"/>
    <mergeCell ref="C58:C62"/>
    <mergeCell ref="C63:C67"/>
    <mergeCell ref="C38:C42"/>
    <mergeCell ref="A22:A26"/>
    <mergeCell ref="C22:C26"/>
    <mergeCell ref="C33:C37"/>
    <mergeCell ref="C27:C31"/>
    <mergeCell ref="B22:B26"/>
    <mergeCell ref="B27:B31"/>
    <mergeCell ref="B33:B37"/>
    <mergeCell ref="A53:A57"/>
    <mergeCell ref="B38:B42"/>
    <mergeCell ref="B48:B52"/>
    <mergeCell ref="B53:B57"/>
    <mergeCell ref="A27:A31"/>
    <mergeCell ref="A33:A37"/>
    <mergeCell ref="A38:A42"/>
    <mergeCell ref="A48:A52"/>
    <mergeCell ref="A43:A47"/>
    <mergeCell ref="B43:B47"/>
    <mergeCell ref="C2:G2"/>
    <mergeCell ref="B7:B11"/>
    <mergeCell ref="C7:C11"/>
    <mergeCell ref="A7:A11"/>
    <mergeCell ref="A17:A21"/>
    <mergeCell ref="A4:G4"/>
    <mergeCell ref="A5:A6"/>
    <mergeCell ref="B5:B6"/>
    <mergeCell ref="C5:C6"/>
    <mergeCell ref="D5:D6"/>
    <mergeCell ref="E5:G5"/>
    <mergeCell ref="A12:A16"/>
    <mergeCell ref="C12:C16"/>
    <mergeCell ref="B12:B16"/>
    <mergeCell ref="B17:B20"/>
    <mergeCell ref="C17:C21"/>
  </mergeCells>
  <pageMargins left="0.39370078740157483" right="0.15748031496062992" top="0.6692913385826772" bottom="0.19685039370078741" header="0.31496062992125984" footer="0.15748031496062992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2024-11-29T05:45:51Z</dcterms:modified>
</cp:coreProperties>
</file>