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731E5893-CBDF-49DD-A328-3AB0218CF535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Titles" localSheetId="0">Table1!$5:$6</definedName>
    <definedName name="_xlnm.Print_Area" localSheetId="0">Table1!$A$1:$G$84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9" i="1" l="1"/>
  <c r="C69" i="1"/>
  <c r="D69" i="1"/>
  <c r="D70" i="1"/>
  <c r="D71" i="1"/>
  <c r="D72" i="1"/>
  <c r="D73" i="1"/>
  <c r="D43" i="1" l="1"/>
  <c r="D44" i="1"/>
  <c r="D45" i="1"/>
  <c r="D46" i="1"/>
  <c r="D47" i="1"/>
  <c r="C43" i="1"/>
  <c r="E7" i="1" l="1"/>
  <c r="E63" i="1"/>
  <c r="E68" i="1"/>
  <c r="F1" i="1" l="1"/>
  <c r="F21" i="1" l="1"/>
  <c r="G21" i="1"/>
  <c r="E8" i="1" l="1"/>
  <c r="E52" i="1"/>
  <c r="G10" i="1" l="1"/>
  <c r="F10" i="1"/>
  <c r="E10" i="1"/>
  <c r="F7" i="1"/>
  <c r="B54" i="1"/>
  <c r="E9" i="1" l="1"/>
  <c r="F9" i="1"/>
  <c r="G9" i="1"/>
  <c r="G16" i="1" l="1"/>
  <c r="F16" i="1"/>
  <c r="E16" i="1"/>
  <c r="B74" i="1"/>
  <c r="G42" i="1" l="1"/>
  <c r="C79" i="1" l="1"/>
  <c r="G79" i="1"/>
  <c r="G7" i="1" s="1"/>
  <c r="F80" i="1"/>
  <c r="F8" i="1" s="1"/>
  <c r="G80" i="1"/>
  <c r="G8" i="1" s="1"/>
  <c r="F83" i="1" l="1"/>
  <c r="G83" i="1"/>
  <c r="E83" i="1"/>
  <c r="F58" i="1"/>
  <c r="G58" i="1"/>
  <c r="E58" i="1"/>
  <c r="G52" i="1"/>
  <c r="F52" i="1"/>
  <c r="F42" i="1"/>
  <c r="E42" i="1"/>
  <c r="G37" i="1"/>
  <c r="F37" i="1"/>
  <c r="E37" i="1"/>
  <c r="G31" i="1"/>
  <c r="F31" i="1"/>
  <c r="E31" i="1"/>
  <c r="G26" i="1"/>
  <c r="F26" i="1"/>
  <c r="E26" i="1"/>
  <c r="E21" i="1"/>
  <c r="E84" i="1" s="1"/>
  <c r="F84" i="1" l="1"/>
  <c r="G84" i="1"/>
  <c r="E11" i="1"/>
  <c r="G11" i="1"/>
  <c r="F11" i="1"/>
</calcChain>
</file>

<file path=xl/sharedStrings.xml><?xml version="1.0" encoding="utf-8"?>
<sst xmlns="http://schemas.openxmlformats.org/spreadsheetml/2006/main" count="111" uniqueCount="34">
  <si>
    <t/>
  </si>
  <si>
    <t>№ пп</t>
  </si>
  <si>
    <t>Ответственный исполнитель, соисполнители</t>
  </si>
  <si>
    <t>Источник
финансового
обеспечения</t>
  </si>
  <si>
    <t>Объем средств на реализацию, рублей</t>
  </si>
  <si>
    <t>средства областного бюджета</t>
  </si>
  <si>
    <t>средства федерального бюджета</t>
  </si>
  <si>
    <t>средства местных бюджетов</t>
  </si>
  <si>
    <t>внебюджетные средства</t>
  </si>
  <si>
    <t>итого</t>
  </si>
  <si>
    <t>План реализации муниципальной программы</t>
  </si>
  <si>
    <t>Осуществление первичного воинского учета на территориях, где отсутствуют военные комиссариаты</t>
  </si>
  <si>
    <t>Руководство и управление в сфере установленных функций органов местного самоуправления</t>
  </si>
  <si>
    <t>Эксплуатация и содержание имущества казны муниципального образования</t>
  </si>
  <si>
    <t>Выплата муниципальных пенсий (доплат к государственным пенсиям)</t>
  </si>
  <si>
    <t>Развитие и совершенствование сети автомобильных дорог местного значения</t>
  </si>
  <si>
    <t>Всего</t>
  </si>
  <si>
    <t>Основное мероприятие, направление расходов, мероприятие</t>
  </si>
  <si>
    <t xml:space="preserve">Воробейнская сельская администрация 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</si>
  <si>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</si>
  <si>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2024 год</t>
  </si>
  <si>
    <t>2025 год</t>
  </si>
  <si>
    <t>Членские взносы некоммерческим организациям</t>
  </si>
  <si>
    <t>Реализация инициативных платежей</t>
  </si>
  <si>
    <t>Организация и содержание местзахоронения (кладбищ)
 в том числе:</t>
  </si>
  <si>
    <t>2026 год</t>
  </si>
  <si>
    <t>Комплексное социально-экономическое развитие Воробейнского сельского поселения (2024-2026 годы)</t>
  </si>
  <si>
    <t xml:space="preserve">Таблица 8
</t>
  </si>
  <si>
    <t>Воробейнская сельская администрация</t>
  </si>
  <si>
    <t>8.1.</t>
  </si>
  <si>
    <t>Реализация инициативных платежей (Ремонт братской могилы 12 советсвим воинам в с.Кульнево)</t>
  </si>
  <si>
    <t>9.1.</t>
  </si>
  <si>
    <t>Организация и обеспечение освещение улиц</t>
  </si>
  <si>
    <t>к постановлению Воробейнской сельской администрации от 16 декабря 2024 года №35 "О внесении изменений в муниципальную программу Воробейнского сельского поселения «Комплексное социально-экономическое развитие Воробейнского сельского поселения» (2024-2026 годы)"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</si>
</sst>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#,##0.00_ ;\-#,##0.00\ "/>
  </numFmts>
  <fonts count="19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color rgb="FF0070C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164" fontId="0" fillId="0" borderId="0">
      <alignment vertical="top" wrapText="1"/>
    </xf>
  </cellStyleXfs>
  <cellXfs count="106">
    <xf numFmtId="164" fontId="0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Alignment="1">
      <alignment horizontal="right" vertical="center" wrapText="1"/>
    </xf>
    <xf numFmtId="4" fontId="3" fillId="2" borderId="4" xfId="0" applyNumberFormat="1" applyFont="1" applyFill="1" applyBorder="1" applyAlignment="1">
      <alignment vertical="top" wrapText="1"/>
    </xf>
    <xf numFmtId="4" fontId="5" fillId="2" borderId="4" xfId="0" applyNumberFormat="1" applyFont="1" applyFill="1" applyBorder="1" applyAlignment="1">
      <alignment vertical="top" wrapText="1"/>
    </xf>
    <xf numFmtId="0" fontId="3" fillId="2" borderId="4" xfId="0" applyNumberFormat="1" applyFont="1" applyFill="1" applyBorder="1" applyAlignment="1">
      <alignment vertical="top" wrapText="1"/>
    </xf>
    <xf numFmtId="0" fontId="0" fillId="2" borderId="2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vertical="top" wrapText="1"/>
    </xf>
    <xf numFmtId="4" fontId="8" fillId="2" borderId="4" xfId="0" applyNumberFormat="1" applyFont="1" applyFill="1" applyBorder="1" applyAlignment="1">
      <alignment vertical="top" wrapText="1"/>
    </xf>
    <xf numFmtId="0" fontId="6" fillId="2" borderId="4" xfId="0" applyNumberFormat="1" applyFont="1" applyFill="1" applyBorder="1" applyAlignment="1">
      <alignment vertical="top" wrapText="1"/>
    </xf>
    <xf numFmtId="4" fontId="6" fillId="2" borderId="4" xfId="0" applyNumberFormat="1" applyFont="1" applyFill="1" applyBorder="1" applyAlignment="1">
      <alignment vertical="top" wrapText="1"/>
    </xf>
    <xf numFmtId="0" fontId="8" fillId="2" borderId="4" xfId="0" applyNumberFormat="1" applyFont="1" applyFill="1" applyBorder="1" applyAlignment="1">
      <alignment vertical="top" wrapText="1"/>
    </xf>
    <xf numFmtId="0" fontId="6" fillId="2" borderId="3" xfId="0" applyNumberFormat="1" applyFont="1" applyFill="1" applyBorder="1" applyAlignment="1">
      <alignment vertical="top" wrapText="1"/>
    </xf>
    <xf numFmtId="165" fontId="6" fillId="0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horizontal="center" vertical="top" wrapText="1"/>
    </xf>
    <xf numFmtId="0" fontId="4" fillId="2" borderId="5" xfId="0" applyNumberFormat="1" applyFont="1" applyFill="1" applyBorder="1" applyAlignment="1">
      <alignment horizontal="left" vertical="top" wrapText="1"/>
    </xf>
    <xf numFmtId="0" fontId="8" fillId="2" borderId="2" xfId="0" applyNumberFormat="1" applyFont="1" applyFill="1" applyBorder="1" applyAlignment="1">
      <alignment horizontal="center" vertical="top" wrapText="1"/>
    </xf>
    <xf numFmtId="0" fontId="4" fillId="2" borderId="7" xfId="0" applyNumberFormat="1" applyFont="1" applyFill="1" applyBorder="1" applyAlignment="1">
      <alignment vertical="top" wrapText="1"/>
    </xf>
    <xf numFmtId="0" fontId="7" fillId="2" borderId="4" xfId="0" applyNumberFormat="1" applyFont="1" applyFill="1" applyBorder="1" applyAlignment="1">
      <alignment vertical="top" wrapText="1"/>
    </xf>
    <xf numFmtId="0" fontId="8" fillId="2" borderId="7" xfId="0" applyNumberFormat="1" applyFont="1" applyFill="1" applyBorder="1" applyAlignment="1">
      <alignment vertical="top" wrapText="1"/>
    </xf>
    <xf numFmtId="0" fontId="11" fillId="2" borderId="4" xfId="0" applyNumberFormat="1" applyFont="1" applyFill="1" applyBorder="1" applyAlignment="1">
      <alignment vertical="top" wrapText="1"/>
    </xf>
    <xf numFmtId="0" fontId="12" fillId="2" borderId="4" xfId="0" applyNumberFormat="1" applyFont="1" applyFill="1" applyBorder="1" applyAlignment="1">
      <alignment vertical="top" wrapText="1"/>
    </xf>
    <xf numFmtId="4" fontId="13" fillId="2" borderId="4" xfId="0" applyNumberFormat="1" applyFont="1" applyFill="1" applyBorder="1" applyAlignment="1">
      <alignment vertical="top" wrapText="1"/>
    </xf>
    <xf numFmtId="4" fontId="14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top" wrapText="1"/>
    </xf>
    <xf numFmtId="4" fontId="16" fillId="2" borderId="4" xfId="0" applyNumberFormat="1" applyFont="1" applyFill="1" applyBorder="1" applyAlignment="1">
      <alignment vertical="top" wrapText="1"/>
    </xf>
    <xf numFmtId="2" fontId="8" fillId="2" borderId="4" xfId="0" applyNumberFormat="1" applyFont="1" applyFill="1" applyBorder="1" applyAlignment="1">
      <alignment vertical="top" wrapText="1"/>
    </xf>
    <xf numFmtId="4" fontId="9" fillId="0" borderId="4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Alignment="1">
      <alignment vertical="center" wrapText="1"/>
    </xf>
    <xf numFmtId="0" fontId="0" fillId="0" borderId="0" xfId="0" applyNumberFormat="1" applyFont="1" applyFill="1" applyAlignment="1">
      <alignment vertical="center" wrapText="1"/>
    </xf>
    <xf numFmtId="0" fontId="7" fillId="2" borderId="18" xfId="0" applyNumberFormat="1" applyFont="1" applyFill="1" applyBorder="1" applyAlignment="1">
      <alignment vertical="top" wrapText="1"/>
    </xf>
    <xf numFmtId="4" fontId="8" fillId="2" borderId="18" xfId="0" applyNumberFormat="1" applyFont="1" applyFill="1" applyBorder="1" applyAlignment="1">
      <alignment vertical="top" wrapText="1"/>
    </xf>
    <xf numFmtId="0" fontId="8" fillId="2" borderId="18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vertical="top" wrapText="1"/>
    </xf>
    <xf numFmtId="0" fontId="17" fillId="2" borderId="4" xfId="0" applyNumberFormat="1" applyFont="1" applyFill="1" applyBorder="1" applyAlignment="1">
      <alignment vertical="top" wrapText="1"/>
    </xf>
    <xf numFmtId="4" fontId="12" fillId="2" borderId="4" xfId="0" applyNumberFormat="1" applyFont="1" applyFill="1" applyBorder="1" applyAlignment="1">
      <alignment vertical="top" wrapText="1"/>
    </xf>
    <xf numFmtId="0" fontId="0" fillId="2" borderId="18" xfId="0" applyNumberFormat="1" applyFont="1" applyFill="1" applyBorder="1" applyAlignment="1">
      <alignment horizontal="center" vertical="top" wrapText="1"/>
    </xf>
    <xf numFmtId="0" fontId="0" fillId="2" borderId="19" xfId="0" applyNumberFormat="1" applyFont="1" applyFill="1" applyBorder="1" applyAlignment="1">
      <alignment horizontal="center" vertical="top" wrapText="1"/>
    </xf>
    <xf numFmtId="0" fontId="0" fillId="2" borderId="7" xfId="0" applyNumberFormat="1" applyFont="1" applyFill="1" applyBorder="1" applyAlignment="1">
      <alignment horizontal="center" vertical="top" wrapText="1"/>
    </xf>
    <xf numFmtId="0" fontId="4" fillId="2" borderId="5" xfId="0" applyNumberFormat="1" applyFont="1" applyFill="1" applyBorder="1" applyAlignment="1">
      <alignment horizontal="left" vertical="top" wrapText="1"/>
    </xf>
    <xf numFmtId="0" fontId="8" fillId="2" borderId="2" xfId="0" applyNumberFormat="1" applyFont="1" applyFill="1" applyBorder="1" applyAlignment="1">
      <alignment horizontal="center" vertical="top" wrapText="1"/>
    </xf>
    <xf numFmtId="0" fontId="8" fillId="2" borderId="14" xfId="0" applyNumberFormat="1" applyFont="1" applyFill="1" applyBorder="1" applyAlignment="1">
      <alignment horizontal="center" vertical="top" wrapText="1"/>
    </xf>
    <xf numFmtId="0" fontId="18" fillId="2" borderId="0" xfId="0" applyNumberFormat="1" applyFont="1" applyFill="1" applyBorder="1" applyAlignment="1">
      <alignment horizontal="center" vertical="top" wrapText="1"/>
    </xf>
    <xf numFmtId="4" fontId="12" fillId="2" borderId="7" xfId="0" applyNumberFormat="1" applyFont="1" applyFill="1" applyBorder="1" applyAlignment="1">
      <alignment vertical="top" wrapText="1"/>
    </xf>
    <xf numFmtId="0" fontId="12" fillId="2" borderId="7" xfId="0" applyNumberFormat="1" applyFont="1" applyFill="1" applyBorder="1" applyAlignment="1">
      <alignment vertical="top" wrapText="1"/>
    </xf>
    <xf numFmtId="16" fontId="0" fillId="2" borderId="2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Alignment="1">
      <alignment horizontal="left" vertical="top" wrapText="1"/>
    </xf>
    <xf numFmtId="49" fontId="0" fillId="0" borderId="0" xfId="0" applyNumberFormat="1" applyFont="1" applyFill="1" applyAlignment="1">
      <alignment horizontal="left" vertical="top" wrapText="1"/>
    </xf>
    <xf numFmtId="0" fontId="9" fillId="0" borderId="16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left" vertical="top" wrapText="1"/>
    </xf>
    <xf numFmtId="0" fontId="4" fillId="2" borderId="6" xfId="0" applyNumberFormat="1" applyFont="1" applyFill="1" applyBorder="1" applyAlignment="1">
      <alignment horizontal="left" vertical="top" wrapText="1"/>
    </xf>
    <xf numFmtId="0" fontId="7" fillId="0" borderId="16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8" fillId="2" borderId="2" xfId="0" applyNumberFormat="1" applyFont="1" applyFill="1" applyBorder="1" applyAlignment="1">
      <alignment horizontal="center" vertical="top" wrapText="1"/>
    </xf>
    <xf numFmtId="0" fontId="8" fillId="2" borderId="3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top" wrapText="1"/>
    </xf>
    <xf numFmtId="16" fontId="2" fillId="2" borderId="2" xfId="0" applyNumberFormat="1" applyFont="1" applyFill="1" applyBorder="1" applyAlignment="1">
      <alignment horizontal="center" vertical="top" wrapText="1"/>
    </xf>
    <xf numFmtId="0" fontId="0" fillId="2" borderId="2" xfId="0" applyNumberFormat="1" applyFont="1" applyFill="1" applyBorder="1" applyAlignment="1">
      <alignment horizontal="center" vertical="top" wrapText="1"/>
    </xf>
    <xf numFmtId="0" fontId="8" fillId="2" borderId="4" xfId="0" applyNumberFormat="1" applyFont="1" applyFill="1" applyBorder="1" applyAlignment="1">
      <alignment horizontal="center" vertical="top" wrapText="1"/>
    </xf>
    <xf numFmtId="0" fontId="8" fillId="2" borderId="27" xfId="0" applyNumberFormat="1" applyFont="1" applyFill="1" applyBorder="1" applyAlignment="1">
      <alignment horizontal="center" vertical="top" wrapText="1"/>
    </xf>
    <xf numFmtId="0" fontId="10" fillId="2" borderId="2" xfId="0" applyNumberFormat="1" applyFont="1" applyFill="1" applyBorder="1" applyAlignment="1">
      <alignment horizontal="center" vertical="top" wrapText="1"/>
    </xf>
    <xf numFmtId="0" fontId="10" fillId="2" borderId="3" xfId="0" applyNumberFormat="1" applyFont="1" applyFill="1" applyBorder="1" applyAlignment="1">
      <alignment horizontal="center" vertical="top" wrapText="1"/>
    </xf>
    <xf numFmtId="0" fontId="8" fillId="2" borderId="23" xfId="0" applyNumberFormat="1" applyFont="1" applyFill="1" applyBorder="1" applyAlignment="1">
      <alignment horizontal="center" vertical="top" wrapText="1"/>
    </xf>
    <xf numFmtId="0" fontId="8" fillId="2" borderId="25" xfId="0" applyNumberFormat="1" applyFont="1" applyFill="1" applyBorder="1" applyAlignment="1">
      <alignment horizontal="center" vertical="top" wrapText="1"/>
    </xf>
    <xf numFmtId="0" fontId="8" fillId="2" borderId="26" xfId="0" applyNumberFormat="1" applyFont="1" applyFill="1" applyBorder="1" applyAlignment="1">
      <alignment horizontal="center" vertical="top" wrapText="1"/>
    </xf>
    <xf numFmtId="0" fontId="8" fillId="2" borderId="16" xfId="0" applyNumberFormat="1" applyFont="1" applyFill="1" applyBorder="1" applyAlignment="1">
      <alignment horizontal="center" vertical="top" wrapText="1"/>
    </xf>
    <xf numFmtId="0" fontId="8" fillId="2" borderId="0" xfId="0" applyNumberFormat="1" applyFont="1" applyFill="1" applyBorder="1" applyAlignment="1">
      <alignment horizontal="center" vertical="top" wrapText="1"/>
    </xf>
    <xf numFmtId="0" fontId="8" fillId="2" borderId="18" xfId="0" applyNumberFormat="1" applyFont="1" applyFill="1" applyBorder="1" applyAlignment="1">
      <alignment horizontal="center" vertical="top" wrapText="1"/>
    </xf>
    <xf numFmtId="0" fontId="8" fillId="2" borderId="19" xfId="0" applyNumberFormat="1" applyFont="1" applyFill="1" applyBorder="1" applyAlignment="1">
      <alignment horizontal="center" vertical="top" wrapText="1"/>
    </xf>
    <xf numFmtId="0" fontId="8" fillId="2" borderId="7" xfId="0" applyNumberFormat="1" applyFont="1" applyFill="1" applyBorder="1" applyAlignment="1">
      <alignment horizontal="center" vertical="top" wrapText="1"/>
    </xf>
    <xf numFmtId="0" fontId="4" fillId="2" borderId="4" xfId="0" applyNumberFormat="1" applyFont="1" applyFill="1" applyBorder="1" applyAlignment="1">
      <alignment horizontal="left" vertical="top" wrapText="1"/>
    </xf>
    <xf numFmtId="0" fontId="4" fillId="2" borderId="18" xfId="0" applyNumberFormat="1" applyFont="1" applyFill="1" applyBorder="1" applyAlignment="1">
      <alignment horizontal="center" vertical="top" wrapText="1"/>
    </xf>
    <xf numFmtId="0" fontId="4" fillId="2" borderId="19" xfId="0" applyNumberFormat="1" applyFont="1" applyFill="1" applyBorder="1" applyAlignment="1">
      <alignment horizontal="center" vertical="top" wrapText="1"/>
    </xf>
    <xf numFmtId="0" fontId="4" fillId="2" borderId="7" xfId="0" applyNumberFormat="1" applyFont="1" applyFill="1" applyBorder="1" applyAlignment="1">
      <alignment horizontal="center" vertical="top" wrapText="1"/>
    </xf>
    <xf numFmtId="0" fontId="4" fillId="2" borderId="24" xfId="0" applyNumberFormat="1" applyFont="1" applyFill="1" applyBorder="1" applyAlignment="1">
      <alignment horizontal="left" vertical="top" wrapText="1"/>
    </xf>
    <xf numFmtId="0" fontId="4" fillId="2" borderId="12" xfId="0" applyNumberFormat="1" applyFont="1" applyFill="1" applyBorder="1" applyAlignment="1">
      <alignment horizontal="left" vertical="top" wrapText="1"/>
    </xf>
    <xf numFmtId="0" fontId="4" fillId="2" borderId="13" xfId="0" applyNumberFormat="1" applyFont="1" applyFill="1" applyBorder="1" applyAlignment="1">
      <alignment horizontal="left" vertical="top" wrapText="1"/>
    </xf>
    <xf numFmtId="0" fontId="11" fillId="2" borderId="5" xfId="0" applyNumberFormat="1" applyFont="1" applyFill="1" applyBorder="1" applyAlignment="1">
      <alignment horizontal="left" vertical="top" wrapText="1"/>
    </xf>
    <xf numFmtId="0" fontId="11" fillId="2" borderId="6" xfId="0" applyNumberFormat="1" applyFont="1" applyFill="1" applyBorder="1" applyAlignment="1">
      <alignment horizontal="left" vertical="top" wrapText="1"/>
    </xf>
    <xf numFmtId="164" fontId="6" fillId="0" borderId="9" xfId="0" applyNumberFormat="1" applyFont="1" applyFill="1" applyBorder="1" applyAlignment="1">
      <alignment horizontal="left" vertical="center" wrapText="1"/>
    </xf>
    <xf numFmtId="164" fontId="6" fillId="0" borderId="10" xfId="0" applyNumberFormat="1" applyFont="1" applyFill="1" applyBorder="1" applyAlignment="1">
      <alignment horizontal="left" vertical="center" wrapText="1"/>
    </xf>
    <xf numFmtId="164" fontId="6" fillId="0" borderId="11" xfId="0" applyNumberFormat="1" applyFont="1" applyFill="1" applyBorder="1" applyAlignment="1">
      <alignment horizontal="left" vertical="center" wrapText="1"/>
    </xf>
    <xf numFmtId="0" fontId="4" fillId="2" borderId="12" xfId="0" applyNumberFormat="1" applyFont="1" applyFill="1" applyBorder="1" applyAlignment="1">
      <alignment horizontal="center" vertical="top" wrapText="1"/>
    </xf>
    <xf numFmtId="0" fontId="4" fillId="2" borderId="13" xfId="0" applyNumberFormat="1" applyFont="1" applyFill="1" applyBorder="1" applyAlignment="1">
      <alignment horizontal="center" vertical="top" wrapText="1"/>
    </xf>
    <xf numFmtId="0" fontId="4" fillId="2" borderId="4" xfId="0" applyNumberFormat="1" applyFont="1" applyFill="1" applyBorder="1" applyAlignment="1">
      <alignment horizontal="center" vertical="top" wrapText="1"/>
    </xf>
    <xf numFmtId="0" fontId="17" fillId="2" borderId="18" xfId="0" applyNumberFormat="1" applyFont="1" applyFill="1" applyBorder="1" applyAlignment="1">
      <alignment horizontal="center" vertical="top" wrapText="1"/>
    </xf>
    <xf numFmtId="0" fontId="17" fillId="2" borderId="19" xfId="0" applyNumberFormat="1" applyFont="1" applyFill="1" applyBorder="1" applyAlignment="1">
      <alignment horizontal="center" vertical="top" wrapText="1"/>
    </xf>
    <xf numFmtId="0" fontId="17" fillId="2" borderId="7" xfId="0" applyNumberFormat="1" applyFont="1" applyFill="1" applyBorder="1" applyAlignment="1">
      <alignment horizontal="center" vertical="top" wrapText="1"/>
    </xf>
    <xf numFmtId="0" fontId="12" fillId="2" borderId="18" xfId="0" applyNumberFormat="1" applyFont="1" applyFill="1" applyBorder="1" applyAlignment="1">
      <alignment horizontal="center" vertical="top" wrapText="1"/>
    </xf>
    <xf numFmtId="0" fontId="12" fillId="2" borderId="19" xfId="0" applyNumberFormat="1" applyFont="1" applyFill="1" applyBorder="1" applyAlignment="1">
      <alignment horizontal="center" vertical="top" wrapText="1"/>
    </xf>
    <xf numFmtId="0" fontId="12" fillId="2" borderId="7" xfId="0" applyNumberFormat="1" applyFont="1" applyFill="1" applyBorder="1" applyAlignment="1">
      <alignment horizontal="center" vertical="top" wrapText="1"/>
    </xf>
    <xf numFmtId="164" fontId="2" fillId="0" borderId="20" xfId="0" applyNumberFormat="1" applyFont="1" applyFill="1" applyBorder="1" applyAlignment="1">
      <alignment horizontal="center" vertical="top" wrapText="1"/>
    </xf>
    <xf numFmtId="164" fontId="2" fillId="0" borderId="21" xfId="0" applyNumberFormat="1" applyFont="1" applyFill="1" applyBorder="1" applyAlignment="1">
      <alignment horizontal="center" vertical="top" wrapText="1"/>
    </xf>
    <xf numFmtId="164" fontId="2" fillId="0" borderId="22" xfId="0" applyNumberFormat="1" applyFont="1" applyFill="1" applyBorder="1" applyAlignment="1">
      <alignment horizontal="center" vertical="top" wrapText="1"/>
    </xf>
    <xf numFmtId="0" fontId="8" fillId="2" borderId="14" xfId="0" applyNumberFormat="1" applyFont="1" applyFill="1" applyBorder="1" applyAlignment="1">
      <alignment horizontal="center" vertical="top" wrapText="1"/>
    </xf>
    <xf numFmtId="0" fontId="8" fillId="2" borderId="15" xfId="0" applyNumberFormat="1" applyFont="1" applyFill="1" applyBorder="1" applyAlignment="1">
      <alignment horizontal="center" vertical="top" wrapText="1"/>
    </xf>
    <xf numFmtId="0" fontId="18" fillId="2" borderId="18" xfId="0" applyNumberFormat="1" applyFont="1" applyFill="1" applyBorder="1" applyAlignment="1">
      <alignment horizontal="center" vertical="top" wrapText="1"/>
    </xf>
    <xf numFmtId="0" fontId="18" fillId="2" borderId="19" xfId="0" applyNumberFormat="1" applyFont="1" applyFill="1" applyBorder="1" applyAlignment="1">
      <alignment horizontal="center" vertical="top" wrapText="1"/>
    </xf>
    <xf numFmtId="0" fontId="18" fillId="2" borderId="7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0;&#1083;&#1086;&#1078;&#1077;&#1085;&#1080;&#1077;%20&#1082;%20&#1084;&#1091;&#1085;%20&#1087;&#1088;&#1086;&#1075;&#1088;&#1072;&#1084;&#1084;&#1077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6%20&#1055;&#1088;&#1086;&#1075;&#1088;&#1072;&#1084;&#1084;&#1085;&#1072;&#1103;%20&#1089;&#1090;&#1088;&#1091;&#1082;&#1090;&#1091;&#1088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Keysystems/Budget/ReportManager/&#1042;&#1072;&#1088;&#1080;&#1072;&#1085;&#1090;%20(&#1085;&#1086;&#1074;&#1099;&#1081;%20&#1086;&#1090;%2004.12.2017%2014_35_23)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7%20&#1042;&#1077;&#1076;&#1086;&#1084;&#1089;&#1090;&#1074;&#1077;&#1085;&#1085;&#1072;&#1103;%20&#1089;&#1090;&#1088;&#1091;&#1082;&#1090;&#1091;&#1088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>
        <row r="2">
          <cell r="G2" t="str">
            <v>Приложение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>
        <row r="49">
          <cell r="A49" t="str">
            <v>Реализация федеральной целевой программы "Увековечивание памяти погибших при защите Отечества на 2019-2024 годы"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"/>
    </sheetNames>
    <sheetDataSet>
      <sheetData sheetId="0">
        <row r="18">
          <cell r="M18">
            <v>2587388</v>
          </cell>
        </row>
        <row r="118">
          <cell r="A118" t="str">
            <v xml:space="preserve">        Мероприятия по благоустройству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>
        <row r="79">
          <cell r="A79" t="str">
            <v>Реализация программ (проектов) инициативного бюджетирования</v>
          </cell>
        </row>
        <row r="82">
          <cell r="A82" t="str">
            <v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9"/>
  <sheetViews>
    <sheetView tabSelected="1" view="pageBreakPreview" zoomScaleNormal="120" zoomScaleSheetLayoutView="100" workbookViewId="0">
      <pane xSplit="1" ySplit="6" topLeftCell="B76" activePane="bottomRight" state="frozen"/>
      <selection pane="topRight" activeCell="B1" sqref="B1"/>
      <selection pane="bottomLeft" activeCell="A6" sqref="A6"/>
      <selection pane="bottomRight" activeCell="C2" sqref="C2:G2"/>
    </sheetView>
  </sheetViews>
  <sheetFormatPr defaultRowHeight="12.75" x14ac:dyDescent="0.2"/>
  <cols>
    <col min="1" max="1" width="5" customWidth="1"/>
    <col min="2" max="2" width="61.6640625" customWidth="1"/>
    <col min="3" max="3" width="31.5" customWidth="1"/>
    <col min="4" max="4" width="27" customWidth="1"/>
    <col min="5" max="5" width="19" customWidth="1"/>
    <col min="6" max="6" width="18.83203125" customWidth="1"/>
    <col min="7" max="7" width="19.5" customWidth="1"/>
    <col min="8" max="8" width="18.1640625" bestFit="1" customWidth="1"/>
  </cols>
  <sheetData>
    <row r="1" spans="1:7" x14ac:dyDescent="0.2">
      <c r="A1" t="s">
        <v>0</v>
      </c>
      <c r="F1" t="str">
        <f>[1]Table1!$G$2</f>
        <v>Приложение</v>
      </c>
    </row>
    <row r="2" spans="1:7" ht="44.25" customHeight="1" x14ac:dyDescent="0.2">
      <c r="C2" s="46" t="s">
        <v>33</v>
      </c>
      <c r="D2" s="47"/>
      <c r="E2" s="47"/>
      <c r="F2" s="47"/>
      <c r="G2" s="47"/>
    </row>
    <row r="3" spans="1:7" ht="20.25" customHeight="1" x14ac:dyDescent="0.2">
      <c r="A3" s="1" t="s">
        <v>0</v>
      </c>
      <c r="B3" s="1" t="s">
        <v>0</v>
      </c>
      <c r="C3" s="1" t="s">
        <v>0</v>
      </c>
      <c r="E3" s="29"/>
      <c r="F3" s="29"/>
      <c r="G3" s="28" t="s">
        <v>27</v>
      </c>
    </row>
    <row r="4" spans="1:7" ht="20.25" customHeight="1" x14ac:dyDescent="0.2">
      <c r="A4" s="59" t="s">
        <v>10</v>
      </c>
      <c r="B4" s="59"/>
      <c r="C4" s="59"/>
      <c r="D4" s="59"/>
      <c r="E4" s="59"/>
      <c r="F4" s="59"/>
      <c r="G4" s="59"/>
    </row>
    <row r="5" spans="1:7" ht="25.5" customHeight="1" x14ac:dyDescent="0.2">
      <c r="A5" s="60" t="s">
        <v>1</v>
      </c>
      <c r="B5" s="60" t="s">
        <v>17</v>
      </c>
      <c r="C5" s="60" t="s">
        <v>2</v>
      </c>
      <c r="D5" s="60" t="s">
        <v>3</v>
      </c>
      <c r="E5" s="60" t="s">
        <v>4</v>
      </c>
      <c r="F5" s="60"/>
      <c r="G5" s="60"/>
    </row>
    <row r="6" spans="1:7" ht="31.5" customHeight="1" x14ac:dyDescent="0.2">
      <c r="A6" s="61" t="s">
        <v>0</v>
      </c>
      <c r="B6" s="61" t="s">
        <v>0</v>
      </c>
      <c r="C6" s="60" t="s">
        <v>0</v>
      </c>
      <c r="D6" s="60" t="s">
        <v>0</v>
      </c>
      <c r="E6" s="6" t="s">
        <v>20</v>
      </c>
      <c r="F6" s="6" t="s">
        <v>21</v>
      </c>
      <c r="G6" s="6" t="s">
        <v>25</v>
      </c>
    </row>
    <row r="7" spans="1:7" ht="18" customHeight="1" x14ac:dyDescent="0.2">
      <c r="A7" s="53"/>
      <c r="B7" s="48" t="s">
        <v>26</v>
      </c>
      <c r="C7" s="51" t="s">
        <v>18</v>
      </c>
      <c r="D7" s="18" t="s">
        <v>5</v>
      </c>
      <c r="E7" s="27">
        <f t="shared" ref="E7:G11" si="0">E12+E17+E22+E27+E33+E38+E48+E59+E74+E79</f>
        <v>468249.33</v>
      </c>
      <c r="F7" s="27">
        <f t="shared" si="0"/>
        <v>0</v>
      </c>
      <c r="G7" s="27">
        <f t="shared" si="0"/>
        <v>0</v>
      </c>
    </row>
    <row r="8" spans="1:7" ht="18" customHeight="1" x14ac:dyDescent="0.2">
      <c r="A8" s="54"/>
      <c r="B8" s="49"/>
      <c r="C8" s="51"/>
      <c r="D8" s="18" t="s">
        <v>6</v>
      </c>
      <c r="E8" s="27">
        <f t="shared" si="0"/>
        <v>614122.75</v>
      </c>
      <c r="F8" s="27">
        <f t="shared" si="0"/>
        <v>151805</v>
      </c>
      <c r="G8" s="27">
        <f t="shared" si="0"/>
        <v>165851</v>
      </c>
    </row>
    <row r="9" spans="1:7" ht="18" customHeight="1" x14ac:dyDescent="0.2">
      <c r="A9" s="54"/>
      <c r="B9" s="49"/>
      <c r="C9" s="51"/>
      <c r="D9" s="18" t="s">
        <v>7</v>
      </c>
      <c r="E9" s="27">
        <f t="shared" si="0"/>
        <v>6527910.5600000005</v>
      </c>
      <c r="F9" s="27">
        <f t="shared" si="0"/>
        <v>5503673.5499999998</v>
      </c>
      <c r="G9" s="27">
        <f t="shared" si="0"/>
        <v>5525717.4500000002</v>
      </c>
    </row>
    <row r="10" spans="1:7" ht="15.75" customHeight="1" x14ac:dyDescent="0.2">
      <c r="A10" s="54"/>
      <c r="B10" s="49"/>
      <c r="C10" s="51"/>
      <c r="D10" s="18" t="s">
        <v>8</v>
      </c>
      <c r="E10" s="27">
        <f t="shared" si="0"/>
        <v>24012</v>
      </c>
      <c r="F10" s="27">
        <f t="shared" si="0"/>
        <v>0</v>
      </c>
      <c r="G10" s="27">
        <f t="shared" si="0"/>
        <v>0</v>
      </c>
    </row>
    <row r="11" spans="1:7" ht="14.25" customHeight="1" x14ac:dyDescent="0.2">
      <c r="A11" s="55"/>
      <c r="B11" s="50"/>
      <c r="C11" s="52"/>
      <c r="D11" s="18" t="s">
        <v>9</v>
      </c>
      <c r="E11" s="27">
        <f t="shared" si="0"/>
        <v>7634294.6400000006</v>
      </c>
      <c r="F11" s="27">
        <f t="shared" si="0"/>
        <v>5655478.5499999998</v>
      </c>
      <c r="G11" s="27">
        <f t="shared" si="0"/>
        <v>5691568.4500000002</v>
      </c>
    </row>
    <row r="12" spans="1:7" ht="15.75" customHeight="1" x14ac:dyDescent="0.2">
      <c r="A12" s="56">
        <v>1</v>
      </c>
      <c r="B12" s="56" t="s">
        <v>11</v>
      </c>
      <c r="C12" s="51" t="s">
        <v>18</v>
      </c>
      <c r="D12" s="7" t="s">
        <v>5</v>
      </c>
      <c r="E12" s="8"/>
      <c r="F12" s="8"/>
      <c r="G12" s="8"/>
    </row>
    <row r="13" spans="1:7" ht="16.5" customHeight="1" x14ac:dyDescent="0.2">
      <c r="A13" s="57"/>
      <c r="B13" s="57"/>
      <c r="C13" s="51"/>
      <c r="D13" s="7" t="s">
        <v>6</v>
      </c>
      <c r="E13" s="8">
        <v>138178</v>
      </c>
      <c r="F13" s="8">
        <v>151805</v>
      </c>
      <c r="G13" s="8">
        <v>165851</v>
      </c>
    </row>
    <row r="14" spans="1:7" ht="15" customHeight="1" x14ac:dyDescent="0.2">
      <c r="A14" s="57"/>
      <c r="B14" s="57"/>
      <c r="C14" s="51"/>
      <c r="D14" s="7" t="s">
        <v>7</v>
      </c>
      <c r="E14" s="8"/>
      <c r="F14" s="8"/>
      <c r="G14" s="8"/>
    </row>
    <row r="15" spans="1:7" ht="15.75" customHeight="1" x14ac:dyDescent="0.2">
      <c r="A15" s="57"/>
      <c r="B15" s="57"/>
      <c r="C15" s="51"/>
      <c r="D15" s="7" t="s">
        <v>8</v>
      </c>
      <c r="E15" s="8"/>
      <c r="F15" s="8"/>
      <c r="G15" s="8"/>
    </row>
    <row r="16" spans="1:7" ht="15" customHeight="1" x14ac:dyDescent="0.2">
      <c r="A16" s="58"/>
      <c r="B16" s="58"/>
      <c r="C16" s="52"/>
      <c r="D16" s="9" t="s">
        <v>9</v>
      </c>
      <c r="E16" s="10">
        <f>E12+E13+E14+E15</f>
        <v>138178</v>
      </c>
      <c r="F16" s="10">
        <f>F12+F13+F14+F15</f>
        <v>151805</v>
      </c>
      <c r="G16" s="10">
        <f>G12+G13+G14+G15</f>
        <v>165851</v>
      </c>
    </row>
    <row r="17" spans="1:7" ht="19.5" customHeight="1" x14ac:dyDescent="0.2">
      <c r="A17" s="56">
        <v>2</v>
      </c>
      <c r="B17" s="62" t="s">
        <v>12</v>
      </c>
      <c r="C17" s="51" t="s">
        <v>18</v>
      </c>
      <c r="D17" s="7" t="s">
        <v>5</v>
      </c>
      <c r="E17" s="8"/>
      <c r="F17" s="8"/>
      <c r="G17" s="8"/>
    </row>
    <row r="18" spans="1:7" ht="17.25" customHeight="1" x14ac:dyDescent="0.2">
      <c r="A18" s="57"/>
      <c r="B18" s="57"/>
      <c r="C18" s="51"/>
      <c r="D18" s="7" t="s">
        <v>6</v>
      </c>
      <c r="E18" s="8"/>
      <c r="F18" s="8"/>
      <c r="G18" s="8"/>
    </row>
    <row r="19" spans="1:7" ht="17.25" customHeight="1" x14ac:dyDescent="0.2">
      <c r="A19" s="57"/>
      <c r="B19" s="57"/>
      <c r="C19" s="51"/>
      <c r="D19" s="7" t="s">
        <v>7</v>
      </c>
      <c r="E19" s="8">
        <v>2587388.5699999998</v>
      </c>
      <c r="F19" s="8">
        <v>2128098</v>
      </c>
      <c r="G19" s="8">
        <v>2127873</v>
      </c>
    </row>
    <row r="20" spans="1:7" ht="17.25" customHeight="1" x14ac:dyDescent="0.2">
      <c r="A20" s="57"/>
      <c r="B20" s="57"/>
      <c r="C20" s="51"/>
      <c r="D20" s="7" t="s">
        <v>8</v>
      </c>
      <c r="E20" s="8"/>
      <c r="F20" s="8"/>
      <c r="G20" s="8"/>
    </row>
    <row r="21" spans="1:7" ht="14.45" customHeight="1" x14ac:dyDescent="0.2">
      <c r="A21" s="58"/>
      <c r="B21" s="12"/>
      <c r="C21" s="52"/>
      <c r="D21" s="9" t="s">
        <v>9</v>
      </c>
      <c r="E21" s="10">
        <f t="shared" ref="E21" si="1">E17+E18+E19+E20</f>
        <v>2587388.5699999998</v>
      </c>
      <c r="F21" s="10">
        <f t="shared" ref="F21" si="2">F17+F18+F19+F20</f>
        <v>2128098</v>
      </c>
      <c r="G21" s="10">
        <f t="shared" ref="G21" si="3">G17+G18+G19+G20</f>
        <v>2127873</v>
      </c>
    </row>
    <row r="22" spans="1:7" ht="19.5" customHeight="1" x14ac:dyDescent="0.2">
      <c r="A22" s="56">
        <v>3</v>
      </c>
      <c r="B22" s="62" t="s">
        <v>22</v>
      </c>
      <c r="C22" s="51" t="s">
        <v>18</v>
      </c>
      <c r="D22" s="7" t="s">
        <v>5</v>
      </c>
      <c r="E22" s="8"/>
      <c r="F22" s="8"/>
      <c r="G22" s="8"/>
    </row>
    <row r="23" spans="1:7" ht="19.5" customHeight="1" x14ac:dyDescent="0.2">
      <c r="A23" s="57"/>
      <c r="B23" s="57"/>
      <c r="C23" s="51"/>
      <c r="D23" s="7" t="s">
        <v>6</v>
      </c>
      <c r="E23" s="8"/>
      <c r="F23" s="8"/>
      <c r="G23" s="8"/>
    </row>
    <row r="24" spans="1:7" ht="17.25" customHeight="1" x14ac:dyDescent="0.2">
      <c r="A24" s="57"/>
      <c r="B24" s="57"/>
      <c r="C24" s="51"/>
      <c r="D24" s="7" t="s">
        <v>7</v>
      </c>
      <c r="E24" s="8">
        <v>6000</v>
      </c>
      <c r="F24" s="8">
        <v>6000</v>
      </c>
      <c r="G24" s="8">
        <v>6000</v>
      </c>
    </row>
    <row r="25" spans="1:7" ht="19.5" customHeight="1" x14ac:dyDescent="0.2">
      <c r="A25" s="57"/>
      <c r="B25" s="57"/>
      <c r="C25" s="51"/>
      <c r="D25" s="7" t="s">
        <v>8</v>
      </c>
      <c r="E25" s="8"/>
      <c r="F25" s="8"/>
      <c r="G25" s="8"/>
    </row>
    <row r="26" spans="1:7" ht="14.45" customHeight="1" x14ac:dyDescent="0.2">
      <c r="A26" s="58"/>
      <c r="B26" s="58"/>
      <c r="C26" s="52"/>
      <c r="D26" s="9" t="s">
        <v>9</v>
      </c>
      <c r="E26" s="10">
        <f t="shared" ref="E26" si="4">E22+E23+E24+E25</f>
        <v>6000</v>
      </c>
      <c r="F26" s="10">
        <f t="shared" ref="F26" si="5">F22+F23+F24+F25</f>
        <v>6000</v>
      </c>
      <c r="G26" s="10">
        <f t="shared" ref="G26" si="6">G22+G23+G24+G25</f>
        <v>6000</v>
      </c>
    </row>
    <row r="27" spans="1:7" ht="16.5" customHeight="1" x14ac:dyDescent="0.2">
      <c r="A27" s="56">
        <v>4</v>
      </c>
      <c r="B27" s="62" t="s">
        <v>13</v>
      </c>
      <c r="C27" s="51" t="s">
        <v>18</v>
      </c>
      <c r="D27" s="7" t="s">
        <v>5</v>
      </c>
      <c r="E27" s="8"/>
      <c r="F27" s="2"/>
      <c r="G27" s="2"/>
    </row>
    <row r="28" spans="1:7" ht="16.5" customHeight="1" x14ac:dyDescent="0.2">
      <c r="A28" s="57"/>
      <c r="B28" s="57"/>
      <c r="C28" s="51"/>
      <c r="D28" s="7" t="s">
        <v>6</v>
      </c>
      <c r="E28" s="8"/>
      <c r="F28" s="2"/>
      <c r="G28" s="2"/>
    </row>
    <row r="29" spans="1:7" ht="15.75" customHeight="1" x14ac:dyDescent="0.2">
      <c r="A29" s="57"/>
      <c r="B29" s="57"/>
      <c r="C29" s="51"/>
      <c r="D29" s="7" t="s">
        <v>7</v>
      </c>
      <c r="E29" s="8">
        <v>56689.760000000002</v>
      </c>
      <c r="F29" s="8">
        <v>44630</v>
      </c>
      <c r="G29" s="8">
        <v>45976</v>
      </c>
    </row>
    <row r="30" spans="1:7" ht="17.25" customHeight="1" x14ac:dyDescent="0.2">
      <c r="A30" s="57"/>
      <c r="B30" s="57"/>
      <c r="C30" s="51"/>
      <c r="D30" s="7" t="s">
        <v>8</v>
      </c>
      <c r="E30" s="8"/>
      <c r="F30" s="8"/>
      <c r="G30" s="8"/>
    </row>
    <row r="31" spans="1:7" ht="14.45" customHeight="1" x14ac:dyDescent="0.2">
      <c r="A31" s="58"/>
      <c r="B31" s="58"/>
      <c r="C31" s="52"/>
      <c r="D31" s="9" t="s">
        <v>9</v>
      </c>
      <c r="E31" s="10">
        <f t="shared" ref="E31" si="7">E27+E28+E29+E30</f>
        <v>56689.760000000002</v>
      </c>
      <c r="F31" s="10">
        <f t="shared" ref="F31" si="8">F27+F28+F29+F30</f>
        <v>44630</v>
      </c>
      <c r="G31" s="10">
        <f t="shared" ref="G31" si="9">G27+G28+G29+G30</f>
        <v>45976</v>
      </c>
    </row>
    <row r="32" spans="1:7" ht="1.5" customHeight="1" x14ac:dyDescent="0.2">
      <c r="A32" s="16"/>
      <c r="B32" s="14"/>
      <c r="C32" s="15"/>
      <c r="D32" s="9"/>
      <c r="E32" s="10"/>
      <c r="F32" s="3"/>
      <c r="G32" s="3"/>
    </row>
    <row r="33" spans="1:7" ht="15.75" customHeight="1" x14ac:dyDescent="0.2">
      <c r="A33" s="56">
        <v>5</v>
      </c>
      <c r="B33" s="56" t="s">
        <v>14</v>
      </c>
      <c r="C33" s="51" t="s">
        <v>18</v>
      </c>
      <c r="D33" s="7" t="s">
        <v>5</v>
      </c>
      <c r="E33" s="8"/>
      <c r="F33" s="8"/>
      <c r="G33" s="8"/>
    </row>
    <row r="34" spans="1:7" ht="15" customHeight="1" x14ac:dyDescent="0.2">
      <c r="A34" s="57"/>
      <c r="B34" s="57"/>
      <c r="C34" s="51"/>
      <c r="D34" s="7" t="s">
        <v>6</v>
      </c>
      <c r="E34" s="8"/>
      <c r="F34" s="2"/>
      <c r="G34" s="2"/>
    </row>
    <row r="35" spans="1:7" ht="14.25" customHeight="1" x14ac:dyDescent="0.2">
      <c r="A35" s="57"/>
      <c r="B35" s="57"/>
      <c r="C35" s="51"/>
      <c r="D35" s="7" t="s">
        <v>7</v>
      </c>
      <c r="E35" s="8">
        <v>76056</v>
      </c>
      <c r="F35" s="8">
        <v>76056</v>
      </c>
      <c r="G35" s="8">
        <v>76056</v>
      </c>
    </row>
    <row r="36" spans="1:7" ht="16.5" customHeight="1" x14ac:dyDescent="0.2">
      <c r="A36" s="57"/>
      <c r="B36" s="57"/>
      <c r="C36" s="51"/>
      <c r="D36" s="7" t="s">
        <v>8</v>
      </c>
      <c r="E36" s="8"/>
      <c r="F36" s="8"/>
      <c r="G36" s="8"/>
    </row>
    <row r="37" spans="1:7" ht="14.45" customHeight="1" x14ac:dyDescent="0.2">
      <c r="A37" s="57"/>
      <c r="B37" s="57"/>
      <c r="C37" s="51"/>
      <c r="D37" s="9" t="s">
        <v>9</v>
      </c>
      <c r="E37" s="10">
        <f t="shared" ref="E37" si="10">E33+E34+E35+E36</f>
        <v>76056</v>
      </c>
      <c r="F37" s="10">
        <f t="shared" ref="F37" si="11">F33+F34+F35+F36</f>
        <v>76056</v>
      </c>
      <c r="G37" s="10">
        <f t="shared" ref="G37" si="12">G33+G34+G35+G36</f>
        <v>76056</v>
      </c>
    </row>
    <row r="38" spans="1:7" ht="16.5" customHeight="1" x14ac:dyDescent="0.2">
      <c r="A38" s="65">
        <v>6</v>
      </c>
      <c r="B38" s="65" t="s">
        <v>15</v>
      </c>
      <c r="C38" s="77" t="s">
        <v>18</v>
      </c>
      <c r="D38" s="7" t="s">
        <v>5</v>
      </c>
      <c r="E38" s="8"/>
      <c r="F38" s="2"/>
      <c r="G38" s="2"/>
    </row>
    <row r="39" spans="1:7" ht="16.5" customHeight="1" x14ac:dyDescent="0.2">
      <c r="A39" s="65"/>
      <c r="B39" s="65"/>
      <c r="C39" s="77"/>
      <c r="D39" s="7" t="s">
        <v>6</v>
      </c>
      <c r="E39" s="8"/>
      <c r="F39" s="2"/>
      <c r="G39" s="2"/>
    </row>
    <row r="40" spans="1:7" ht="12.75" customHeight="1" x14ac:dyDescent="0.2">
      <c r="A40" s="65"/>
      <c r="B40" s="65"/>
      <c r="C40" s="77"/>
      <c r="D40" s="7" t="s">
        <v>7</v>
      </c>
      <c r="E40" s="8">
        <v>3637315.41</v>
      </c>
      <c r="F40" s="8">
        <v>3189678.55</v>
      </c>
      <c r="G40" s="8">
        <v>3208528.45</v>
      </c>
    </row>
    <row r="41" spans="1:7" ht="15.75" customHeight="1" x14ac:dyDescent="0.2">
      <c r="A41" s="65"/>
      <c r="B41" s="65"/>
      <c r="C41" s="77"/>
      <c r="D41" s="7" t="s">
        <v>8</v>
      </c>
      <c r="E41" s="8"/>
      <c r="F41" s="8"/>
      <c r="G41" s="8"/>
    </row>
    <row r="42" spans="1:7" ht="14.45" customHeight="1" x14ac:dyDescent="0.2">
      <c r="A42" s="65"/>
      <c r="B42" s="65"/>
      <c r="C42" s="77"/>
      <c r="D42" s="9" t="s">
        <v>9</v>
      </c>
      <c r="E42" s="10">
        <f t="shared" ref="E42" si="13">E38+E39+E40+E41</f>
        <v>3637315.41</v>
      </c>
      <c r="F42" s="10">
        <f t="shared" ref="F42" si="14">F38+F39+F40+F41</f>
        <v>3189678.55</v>
      </c>
      <c r="G42" s="10">
        <f t="shared" ref="G42" si="15">G38+G39+G40+G41</f>
        <v>3208528.45</v>
      </c>
    </row>
    <row r="43" spans="1:7" ht="14.45" customHeight="1" x14ac:dyDescent="0.2">
      <c r="A43" s="72">
        <v>7</v>
      </c>
      <c r="B43" s="74" t="s">
        <v>32</v>
      </c>
      <c r="C43" s="78" t="str">
        <f t="shared" ref="C43" si="16">$C$48</f>
        <v xml:space="preserve">Воробейнская сельская администрация </v>
      </c>
      <c r="D43" s="11" t="str">
        <f t="shared" ref="D43:D47" si="17">D48</f>
        <v>средства областного бюджета</v>
      </c>
      <c r="E43" s="10"/>
      <c r="F43" s="10"/>
      <c r="G43" s="10"/>
    </row>
    <row r="44" spans="1:7" ht="14.45" customHeight="1" x14ac:dyDescent="0.2">
      <c r="A44" s="73"/>
      <c r="B44" s="75"/>
      <c r="C44" s="79"/>
      <c r="D44" s="11" t="str">
        <f t="shared" si="17"/>
        <v>средства федерального бюджета</v>
      </c>
      <c r="E44" s="10"/>
      <c r="F44" s="10"/>
      <c r="G44" s="10"/>
    </row>
    <row r="45" spans="1:7" ht="14.45" customHeight="1" x14ac:dyDescent="0.2">
      <c r="A45" s="73"/>
      <c r="B45" s="75"/>
      <c r="C45" s="79"/>
      <c r="D45" s="11" t="str">
        <f t="shared" si="17"/>
        <v>средства местных бюджетов</v>
      </c>
      <c r="E45" s="8">
        <v>928.6</v>
      </c>
      <c r="F45" s="10"/>
      <c r="G45" s="10"/>
    </row>
    <row r="46" spans="1:7" ht="14.45" customHeight="1" x14ac:dyDescent="0.2">
      <c r="A46" s="73"/>
      <c r="B46" s="75"/>
      <c r="C46" s="79"/>
      <c r="D46" s="11" t="str">
        <f t="shared" si="17"/>
        <v>внебюджетные средства</v>
      </c>
      <c r="E46" s="10"/>
      <c r="F46" s="10"/>
      <c r="G46" s="10"/>
    </row>
    <row r="47" spans="1:7" ht="14.45" customHeight="1" x14ac:dyDescent="0.2">
      <c r="A47" s="73"/>
      <c r="B47" s="76"/>
      <c r="C47" s="80"/>
      <c r="D47" s="9" t="str">
        <f t="shared" si="17"/>
        <v>итого</v>
      </c>
      <c r="E47" s="10">
        <v>928.6</v>
      </c>
      <c r="F47" s="10"/>
      <c r="G47" s="10"/>
    </row>
    <row r="48" spans="1:7" ht="15" customHeight="1" x14ac:dyDescent="0.2">
      <c r="A48" s="69">
        <v>8</v>
      </c>
      <c r="B48" s="56" t="s">
        <v>24</v>
      </c>
      <c r="C48" s="81" t="s">
        <v>18</v>
      </c>
      <c r="D48" s="7" t="s">
        <v>5</v>
      </c>
      <c r="E48" s="8">
        <v>30379.45</v>
      </c>
      <c r="F48" s="8"/>
      <c r="G48" s="2"/>
    </row>
    <row r="49" spans="1:7" ht="17.25" customHeight="1" x14ac:dyDescent="0.2">
      <c r="A49" s="70"/>
      <c r="B49" s="57"/>
      <c r="C49" s="82"/>
      <c r="D49" s="7" t="s">
        <v>6</v>
      </c>
      <c r="E49" s="8">
        <v>475944.75</v>
      </c>
      <c r="F49" s="8"/>
      <c r="G49" s="2"/>
    </row>
    <row r="50" spans="1:7" x14ac:dyDescent="0.2">
      <c r="A50" s="70"/>
      <c r="B50" s="57"/>
      <c r="C50" s="82"/>
      <c r="D50" s="7" t="s">
        <v>7</v>
      </c>
      <c r="E50" s="8">
        <v>154324.70000000001</v>
      </c>
      <c r="F50" s="8">
        <v>58011</v>
      </c>
      <c r="G50" s="8">
        <v>60084</v>
      </c>
    </row>
    <row r="51" spans="1:7" ht="12.75" customHeight="1" x14ac:dyDescent="0.2">
      <c r="A51" s="70"/>
      <c r="B51" s="57"/>
      <c r="C51" s="82"/>
      <c r="D51" s="7" t="s">
        <v>8</v>
      </c>
      <c r="E51" s="8"/>
      <c r="F51" s="8"/>
      <c r="G51" s="8"/>
    </row>
    <row r="52" spans="1:7" x14ac:dyDescent="0.2">
      <c r="A52" s="71"/>
      <c r="B52" s="66"/>
      <c r="C52" s="83"/>
      <c r="D52" s="9" t="s">
        <v>9</v>
      </c>
      <c r="E52" s="10">
        <f>E48+E49+E50+E51</f>
        <v>660648.9</v>
      </c>
      <c r="F52" s="10">
        <f t="shared" ref="F52" si="18">F48+F49+F50+F51</f>
        <v>58011</v>
      </c>
      <c r="G52" s="10">
        <f t="shared" ref="G52" si="19">G48+G49+G50+G51</f>
        <v>60084</v>
      </c>
    </row>
    <row r="53" spans="1:7" x14ac:dyDescent="0.2">
      <c r="A53" s="41"/>
      <c r="B53" s="40"/>
      <c r="C53" s="39"/>
      <c r="D53" s="9"/>
      <c r="E53" s="10"/>
      <c r="F53" s="10"/>
      <c r="G53" s="10"/>
    </row>
    <row r="54" spans="1:7" ht="22.5" x14ac:dyDescent="0.2">
      <c r="A54" s="63" t="s">
        <v>29</v>
      </c>
      <c r="B54" s="67" t="str">
        <f>[2]Table1!$A$49</f>
        <v>Реализация федеральной целевой программы "Увековечивание памяти погибших при защите Отечества на 2019-2024 годы"</v>
      </c>
      <c r="C54" s="84" t="s">
        <v>18</v>
      </c>
      <c r="D54" s="20" t="s">
        <v>5</v>
      </c>
      <c r="E54" s="24">
        <v>30379.45</v>
      </c>
      <c r="F54" s="24"/>
      <c r="G54" s="23"/>
    </row>
    <row r="55" spans="1:7" ht="22.5" x14ac:dyDescent="0.2">
      <c r="A55" s="64"/>
      <c r="B55" s="67"/>
      <c r="C55" s="84"/>
      <c r="D55" s="20" t="s">
        <v>6</v>
      </c>
      <c r="E55" s="24">
        <v>475944.75</v>
      </c>
      <c r="F55" s="24"/>
      <c r="G55" s="23"/>
    </row>
    <row r="56" spans="1:7" ht="12" customHeight="1" x14ac:dyDescent="0.2">
      <c r="A56" s="64"/>
      <c r="B56" s="67"/>
      <c r="C56" s="84"/>
      <c r="D56" s="20" t="s">
        <v>7</v>
      </c>
      <c r="E56" s="24">
        <v>10333.15</v>
      </c>
      <c r="F56" s="24"/>
      <c r="G56" s="24"/>
    </row>
    <row r="57" spans="1:7" x14ac:dyDescent="0.2">
      <c r="A57" s="64"/>
      <c r="B57" s="67"/>
      <c r="C57" s="84"/>
      <c r="D57" s="20" t="s">
        <v>8</v>
      </c>
      <c r="E57" s="24">
        <v>0</v>
      </c>
      <c r="F57" s="22"/>
      <c r="G57" s="24"/>
    </row>
    <row r="58" spans="1:7" ht="13.5" x14ac:dyDescent="0.2">
      <c r="A58" s="64"/>
      <c r="B58" s="68"/>
      <c r="C58" s="85"/>
      <c r="D58" s="21" t="s">
        <v>9</v>
      </c>
      <c r="E58" s="25">
        <f t="shared" ref="E58" si="20">E54+E55+E56+E57</f>
        <v>516657.35000000003</v>
      </c>
      <c r="F58" s="25">
        <f t="shared" ref="F58" si="21">F54+F55+F56+F57</f>
        <v>0</v>
      </c>
      <c r="G58" s="25">
        <f t="shared" ref="G58" si="22">G54+G55+G56+G57</f>
        <v>0</v>
      </c>
    </row>
    <row r="59" spans="1:7" ht="12" customHeight="1" x14ac:dyDescent="0.2">
      <c r="A59" s="36"/>
      <c r="B59" s="65" t="s">
        <v>23</v>
      </c>
      <c r="C59" s="91" t="s">
        <v>28</v>
      </c>
      <c r="D59" s="7" t="s">
        <v>5</v>
      </c>
      <c r="E59" s="11">
        <v>437869.88</v>
      </c>
      <c r="F59" s="4"/>
      <c r="G59" s="4"/>
    </row>
    <row r="60" spans="1:7" ht="15" customHeight="1" x14ac:dyDescent="0.2">
      <c r="A60" s="37">
        <v>9</v>
      </c>
      <c r="B60" s="65"/>
      <c r="C60" s="91"/>
      <c r="D60" s="7" t="s">
        <v>6</v>
      </c>
      <c r="E60" s="11"/>
      <c r="F60" s="4"/>
      <c r="G60" s="4"/>
    </row>
    <row r="61" spans="1:7" x14ac:dyDescent="0.2">
      <c r="A61" s="37"/>
      <c r="B61" s="65"/>
      <c r="C61" s="91"/>
      <c r="D61" s="7" t="s">
        <v>7</v>
      </c>
      <c r="E61" s="8">
        <v>8936.1200000000008</v>
      </c>
      <c r="F61" s="11">
        <v>0</v>
      </c>
      <c r="G61" s="11">
        <v>0</v>
      </c>
    </row>
    <row r="62" spans="1:7" ht="12.75" customHeight="1" x14ac:dyDescent="0.2">
      <c r="A62" s="37"/>
      <c r="B62" s="65"/>
      <c r="C62" s="91"/>
      <c r="D62" s="7" t="s">
        <v>8</v>
      </c>
      <c r="E62" s="26">
        <v>24012</v>
      </c>
      <c r="F62" s="11"/>
      <c r="G62" s="11"/>
    </row>
    <row r="63" spans="1:7" x14ac:dyDescent="0.2">
      <c r="A63" s="38"/>
      <c r="B63" s="74"/>
      <c r="C63" s="78"/>
      <c r="D63" s="30" t="s">
        <v>9</v>
      </c>
      <c r="E63" s="31">
        <f>E59+E60+E61+E62</f>
        <v>470818</v>
      </c>
      <c r="F63" s="32">
        <v>0</v>
      </c>
      <c r="G63" s="11">
        <v>0</v>
      </c>
    </row>
    <row r="64" spans="1:7" ht="22.5" x14ac:dyDescent="0.2">
      <c r="A64" s="103" t="s">
        <v>31</v>
      </c>
      <c r="B64" s="95" t="s">
        <v>30</v>
      </c>
      <c r="C64" s="92" t="s">
        <v>28</v>
      </c>
      <c r="D64" s="34" t="s">
        <v>5</v>
      </c>
      <c r="E64" s="35">
        <v>437869.88</v>
      </c>
      <c r="F64" s="21"/>
      <c r="G64" s="21"/>
    </row>
    <row r="65" spans="1:7" ht="22.5" x14ac:dyDescent="0.2">
      <c r="A65" s="104"/>
      <c r="B65" s="96"/>
      <c r="C65" s="93"/>
      <c r="D65" s="34" t="s">
        <v>6</v>
      </c>
      <c r="E65" s="35"/>
      <c r="F65" s="21"/>
      <c r="G65" s="21"/>
    </row>
    <row r="66" spans="1:7" ht="22.5" x14ac:dyDescent="0.2">
      <c r="A66" s="104"/>
      <c r="B66" s="96"/>
      <c r="C66" s="93"/>
      <c r="D66" s="34" t="s">
        <v>7</v>
      </c>
      <c r="E66" s="35">
        <v>8936.1200000000008</v>
      </c>
      <c r="F66" s="21"/>
      <c r="G66" s="21"/>
    </row>
    <row r="67" spans="1:7" ht="13.5" x14ac:dyDescent="0.2">
      <c r="A67" s="104"/>
      <c r="B67" s="96"/>
      <c r="C67" s="93"/>
      <c r="D67" s="34" t="s">
        <v>8</v>
      </c>
      <c r="E67" s="35">
        <v>24012</v>
      </c>
      <c r="F67" s="21"/>
      <c r="G67" s="21"/>
    </row>
    <row r="68" spans="1:7" ht="13.5" x14ac:dyDescent="0.2">
      <c r="A68" s="105"/>
      <c r="B68" s="97"/>
      <c r="C68" s="94"/>
      <c r="D68" s="34" t="s">
        <v>9</v>
      </c>
      <c r="E68" s="35">
        <f>E64+E65+E66+E67</f>
        <v>470818</v>
      </c>
      <c r="F68" s="21"/>
      <c r="G68" s="21"/>
    </row>
    <row r="69" spans="1:7" ht="22.5" x14ac:dyDescent="0.2">
      <c r="A69" s="42">
        <v>10</v>
      </c>
      <c r="B69" s="95" t="str">
        <f>[3]Документ!$A$118</f>
        <v xml:space="preserve">        Мероприятия по благоустройству</v>
      </c>
      <c r="C69" s="92" t="str">
        <f t="shared" ref="C69" si="23">$C$59</f>
        <v>Воробейнская сельская администрация</v>
      </c>
      <c r="D69" s="34" t="str">
        <f t="shared" ref="D69:D73" si="24">D59</f>
        <v>средства областного бюджета</v>
      </c>
      <c r="E69" s="43"/>
      <c r="F69" s="44"/>
      <c r="G69" s="21"/>
    </row>
    <row r="70" spans="1:7" ht="22.5" x14ac:dyDescent="0.2">
      <c r="A70" s="42"/>
      <c r="B70" s="96"/>
      <c r="C70" s="93"/>
      <c r="D70" s="34" t="str">
        <f t="shared" si="24"/>
        <v>средства федерального бюджета</v>
      </c>
      <c r="E70" s="43"/>
      <c r="F70" s="44"/>
      <c r="G70" s="21"/>
    </row>
    <row r="71" spans="1:7" ht="22.5" x14ac:dyDescent="0.2">
      <c r="A71" s="42"/>
      <c r="B71" s="96"/>
      <c r="C71" s="93"/>
      <c r="D71" s="34" t="str">
        <f t="shared" si="24"/>
        <v>средства местных бюджетов</v>
      </c>
      <c r="E71" s="43">
        <v>2810</v>
      </c>
      <c r="F71" s="44"/>
      <c r="G71" s="21"/>
    </row>
    <row r="72" spans="1:7" ht="13.5" x14ac:dyDescent="0.2">
      <c r="A72" s="42"/>
      <c r="B72" s="96"/>
      <c r="C72" s="93"/>
      <c r="D72" s="34" t="str">
        <f t="shared" si="24"/>
        <v>внебюджетные средства</v>
      </c>
      <c r="E72" s="43"/>
      <c r="F72" s="44"/>
      <c r="G72" s="21"/>
    </row>
    <row r="73" spans="1:7" ht="13.5" x14ac:dyDescent="0.2">
      <c r="A73" s="42"/>
      <c r="B73" s="97"/>
      <c r="C73" s="94"/>
      <c r="D73" s="34" t="str">
        <f t="shared" si="24"/>
        <v>итого</v>
      </c>
      <c r="E73" s="43">
        <v>2810</v>
      </c>
      <c r="F73" s="44"/>
      <c r="G73" s="21"/>
    </row>
    <row r="74" spans="1:7" ht="12.75" customHeight="1" x14ac:dyDescent="0.2">
      <c r="A74" s="45">
        <v>45301</v>
      </c>
      <c r="B74" s="76" t="str">
        <f>[4]Table1!$A$82</f>
        <v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v>
      </c>
      <c r="C74" s="80" t="s">
        <v>28</v>
      </c>
      <c r="D74" s="7" t="s">
        <v>5</v>
      </c>
      <c r="E74" s="19"/>
      <c r="F74" s="33"/>
      <c r="G74" s="4"/>
    </row>
    <row r="75" spans="1:7" ht="15" customHeight="1" x14ac:dyDescent="0.2">
      <c r="A75" s="5"/>
      <c r="B75" s="65"/>
      <c r="C75" s="91"/>
      <c r="D75" s="7" t="s">
        <v>6</v>
      </c>
      <c r="E75" s="11"/>
      <c r="F75" s="4"/>
      <c r="G75" s="4"/>
    </row>
    <row r="76" spans="1:7" x14ac:dyDescent="0.2">
      <c r="A76" s="5"/>
      <c r="B76" s="65"/>
      <c r="C76" s="91"/>
      <c r="D76" s="7" t="s">
        <v>7</v>
      </c>
      <c r="E76" s="26">
        <v>600</v>
      </c>
      <c r="F76" s="26">
        <v>600</v>
      </c>
      <c r="G76" s="26">
        <v>600</v>
      </c>
    </row>
    <row r="77" spans="1:7" ht="12.75" customHeight="1" x14ac:dyDescent="0.2">
      <c r="A77" s="5"/>
      <c r="B77" s="65"/>
      <c r="C77" s="91"/>
      <c r="D77" s="7" t="s">
        <v>8</v>
      </c>
      <c r="E77" s="26"/>
      <c r="F77" s="26"/>
      <c r="G77" s="26"/>
    </row>
    <row r="78" spans="1:7" x14ac:dyDescent="0.2">
      <c r="A78" s="5"/>
      <c r="B78" s="65"/>
      <c r="C78" s="91"/>
      <c r="D78" s="18" t="s">
        <v>9</v>
      </c>
      <c r="E78" s="26">
        <v>600</v>
      </c>
      <c r="F78" s="26">
        <v>600</v>
      </c>
      <c r="G78" s="26">
        <v>600</v>
      </c>
    </row>
    <row r="79" spans="1:7" ht="15" customHeight="1" x14ac:dyDescent="0.2">
      <c r="A79" s="98">
        <v>11</v>
      </c>
      <c r="B79" s="57" t="s">
        <v>19</v>
      </c>
      <c r="C79" s="89" t="str">
        <f>C54</f>
        <v xml:space="preserve">Воробейнская сельская администрация </v>
      </c>
      <c r="D79" s="17" t="s">
        <v>5</v>
      </c>
      <c r="E79" s="19"/>
      <c r="F79" s="19"/>
      <c r="G79" s="19">
        <f>G54</f>
        <v>0</v>
      </c>
    </row>
    <row r="80" spans="1:7" ht="22.5" x14ac:dyDescent="0.2">
      <c r="A80" s="99"/>
      <c r="B80" s="101"/>
      <c r="C80" s="89"/>
      <c r="D80" s="7" t="s">
        <v>6</v>
      </c>
      <c r="E80" s="26"/>
      <c r="F80" s="26">
        <f>F55</f>
        <v>0</v>
      </c>
      <c r="G80" s="26">
        <f>G55</f>
        <v>0</v>
      </c>
    </row>
    <row r="81" spans="1:7" x14ac:dyDescent="0.2">
      <c r="A81" s="99"/>
      <c r="B81" s="101"/>
      <c r="C81" s="89"/>
      <c r="D81" s="7" t="s">
        <v>7</v>
      </c>
      <c r="E81" s="26">
        <v>600</v>
      </c>
      <c r="F81" s="26">
        <v>600</v>
      </c>
      <c r="G81" s="26">
        <v>600</v>
      </c>
    </row>
    <row r="82" spans="1:7" ht="12.75" customHeight="1" x14ac:dyDescent="0.2">
      <c r="A82" s="99"/>
      <c r="B82" s="101"/>
      <c r="C82" s="89"/>
      <c r="D82" s="7" t="s">
        <v>8</v>
      </c>
      <c r="E82" s="26"/>
      <c r="F82" s="26"/>
      <c r="G82" s="26"/>
    </row>
    <row r="83" spans="1:7" x14ac:dyDescent="0.2">
      <c r="A83" s="100"/>
      <c r="B83" s="102"/>
      <c r="C83" s="90"/>
      <c r="D83" s="9" t="s">
        <v>9</v>
      </c>
      <c r="E83" s="26">
        <f t="shared" ref="E83:G83" si="25">E79+E80+E81+E82</f>
        <v>600</v>
      </c>
      <c r="F83" s="26">
        <f t="shared" si="25"/>
        <v>600</v>
      </c>
      <c r="G83" s="26">
        <f t="shared" si="25"/>
        <v>600</v>
      </c>
    </row>
    <row r="84" spans="1:7" ht="16.5" customHeight="1" x14ac:dyDescent="0.2">
      <c r="B84" s="86" t="s">
        <v>16</v>
      </c>
      <c r="C84" s="87"/>
      <c r="D84" s="88"/>
      <c r="E84" s="13">
        <f>E16+E21+E26+E31+E37+E42+E52+E83+E63+E78+E47+E73</f>
        <v>7638033.2400000002</v>
      </c>
      <c r="F84" s="13">
        <f>F16+F21+F26+F31+F37+F42+F52+F83+F63+F78</f>
        <v>5655478.5499999998</v>
      </c>
      <c r="G84" s="13">
        <f>G16+G21+G26+G31+G37+G42+G52+G83+G63+G78</f>
        <v>5691568.4500000002</v>
      </c>
    </row>
    <row r="86" spans="1:7" ht="15" customHeight="1" x14ac:dyDescent="0.2"/>
    <row r="87" spans="1:7" ht="12.75" customHeight="1" x14ac:dyDescent="0.2"/>
    <row r="90" spans="1:7" ht="16.5" customHeight="1" x14ac:dyDescent="0.2"/>
    <row r="95" spans="1:7" ht="15.75" customHeight="1" x14ac:dyDescent="0.2"/>
    <row r="100" ht="14.25" customHeight="1" x14ac:dyDescent="0.2"/>
    <row r="104" ht="20.25" customHeight="1" x14ac:dyDescent="0.2"/>
    <row r="105" ht="15.75" customHeight="1" x14ac:dyDescent="0.2"/>
    <row r="106" ht="15.75" customHeight="1" x14ac:dyDescent="0.2"/>
    <row r="108" ht="16.5" customHeight="1" x14ac:dyDescent="0.2"/>
    <row r="109" ht="27" customHeight="1" x14ac:dyDescent="0.2"/>
  </sheetData>
  <mergeCells count="50">
    <mergeCell ref="A79:A83"/>
    <mergeCell ref="B79:B83"/>
    <mergeCell ref="B59:B63"/>
    <mergeCell ref="C74:C78"/>
    <mergeCell ref="B74:B78"/>
    <mergeCell ref="A64:A68"/>
    <mergeCell ref="B64:B68"/>
    <mergeCell ref="C43:C47"/>
    <mergeCell ref="C48:C52"/>
    <mergeCell ref="C54:C58"/>
    <mergeCell ref="B84:D84"/>
    <mergeCell ref="C79:C83"/>
    <mergeCell ref="C59:C63"/>
    <mergeCell ref="C64:C68"/>
    <mergeCell ref="B69:B73"/>
    <mergeCell ref="C69:C73"/>
    <mergeCell ref="C38:C42"/>
    <mergeCell ref="A22:A26"/>
    <mergeCell ref="C22:C26"/>
    <mergeCell ref="C33:C37"/>
    <mergeCell ref="C27:C31"/>
    <mergeCell ref="B22:B26"/>
    <mergeCell ref="B27:B31"/>
    <mergeCell ref="B33:B37"/>
    <mergeCell ref="A54:A58"/>
    <mergeCell ref="B38:B42"/>
    <mergeCell ref="B48:B52"/>
    <mergeCell ref="B54:B58"/>
    <mergeCell ref="A27:A31"/>
    <mergeCell ref="A33:A37"/>
    <mergeCell ref="A38:A42"/>
    <mergeCell ref="A48:A52"/>
    <mergeCell ref="A43:A47"/>
    <mergeCell ref="B43:B47"/>
    <mergeCell ref="C2:G2"/>
    <mergeCell ref="B7:B11"/>
    <mergeCell ref="C7:C11"/>
    <mergeCell ref="A7:A11"/>
    <mergeCell ref="A17:A21"/>
    <mergeCell ref="A4:G4"/>
    <mergeCell ref="A5:A6"/>
    <mergeCell ref="B5:B6"/>
    <mergeCell ref="C5:C6"/>
    <mergeCell ref="D5:D6"/>
    <mergeCell ref="E5:G5"/>
    <mergeCell ref="A12:A16"/>
    <mergeCell ref="C12:C16"/>
    <mergeCell ref="B12:B16"/>
    <mergeCell ref="B17:B20"/>
    <mergeCell ref="C17:C21"/>
  </mergeCells>
  <pageMargins left="0.59055118110236227" right="0.15748031496062992" top="0.86614173228346458" bottom="0.19685039370078741" header="0.31496062992125984" footer="0.15748031496062992"/>
  <pageSetup paperSize="9" scale="79" orientation="landscape" r:id="rId1"/>
  <rowBreaks count="1" manualBreakCount="1">
    <brk id="3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2024-12-16T07:33:37Z</dcterms:modified>
</cp:coreProperties>
</file>